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2η_17-09-2021\Εξερχόμενα\Θέμα 2ο Τροπ. Τοποθ. Εκπ\"/>
    </mc:Choice>
  </mc:AlternateContent>
  <bookViews>
    <workbookView xWindow="0" yWindow="0" windowWidth="23250" windowHeight="10830"/>
  </bookViews>
  <sheets>
    <sheet name="17-09-2021" sheetId="8" r:id="rId1"/>
  </sheets>
  <definedNames>
    <definedName name="_xlnm._FilterDatabase" localSheetId="0" hidden="1">'17-09-2021'!$A$2:$S$93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8" l="1"/>
  <c r="P69" i="8" s="1"/>
  <c r="P33" i="8" l="1"/>
  <c r="L47" i="8"/>
  <c r="P47" i="8" s="1"/>
  <c r="L79" i="8" l="1"/>
  <c r="P79" i="8" l="1"/>
  <c r="P80" i="8"/>
  <c r="P66" i="8" l="1"/>
  <c r="P90" i="8" l="1"/>
  <c r="P86" i="8" l="1"/>
  <c r="P82" i="8" l="1"/>
  <c r="P78" i="8"/>
  <c r="P4" i="8" l="1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5" i="8"/>
  <c r="P28" i="8"/>
  <c r="P31" i="8"/>
  <c r="P32" i="8"/>
  <c r="P34" i="8"/>
  <c r="P35" i="8"/>
  <c r="P37" i="8"/>
  <c r="P38" i="8"/>
  <c r="P41" i="8"/>
  <c r="P42" i="8"/>
  <c r="P43" i="8"/>
  <c r="P44" i="8"/>
  <c r="P45" i="8"/>
  <c r="P46" i="8"/>
  <c r="P48" i="8"/>
  <c r="P49" i="8"/>
  <c r="P50" i="8"/>
  <c r="P51" i="8"/>
  <c r="P52" i="8"/>
  <c r="P53" i="8"/>
  <c r="P55" i="8"/>
  <c r="P56" i="8"/>
  <c r="P57" i="8"/>
  <c r="P58" i="8"/>
  <c r="P59" i="8"/>
  <c r="P61" i="8"/>
  <c r="P63" i="8"/>
  <c r="P65" i="8"/>
  <c r="P67" i="8"/>
  <c r="P68" i="8"/>
  <c r="P71" i="8"/>
  <c r="P75" i="8"/>
  <c r="P76" i="8"/>
  <c r="P77" i="8"/>
  <c r="P81" i="8"/>
  <c r="P84" i="8"/>
  <c r="P85" i="8"/>
  <c r="P87" i="8"/>
  <c r="P89" i="8"/>
  <c r="P91" i="8"/>
  <c r="P93" i="8"/>
  <c r="L23" i="8" l="1"/>
  <c r="P23" i="8" s="1"/>
  <c r="L70" i="8" l="1"/>
  <c r="P70" i="8" s="1"/>
  <c r="L74" i="8" l="1"/>
  <c r="P74" i="8" s="1"/>
  <c r="L60" i="8" l="1"/>
  <c r="P60" i="8" s="1"/>
  <c r="L54" i="8"/>
  <c r="P54" i="8" s="1"/>
  <c r="L40" i="8"/>
  <c r="P40" i="8" s="1"/>
  <c r="L39" i="8"/>
  <c r="P39" i="8" s="1"/>
  <c r="L24" i="8" l="1"/>
  <c r="P24" i="8" s="1"/>
  <c r="L27" i="8"/>
  <c r="P27" i="8" s="1"/>
  <c r="L22" i="8"/>
  <c r="P22" i="8" s="1"/>
  <c r="L3" i="8" l="1"/>
  <c r="P3" i="8" s="1"/>
  <c r="L64" i="8" l="1"/>
  <c r="P64" i="8" s="1"/>
  <c r="L73" i="8" l="1"/>
  <c r="P73" i="8" s="1"/>
  <c r="L62" i="8" l="1"/>
  <c r="P62" i="8" s="1"/>
  <c r="L26" i="8" l="1"/>
  <c r="P26" i="8" s="1"/>
  <c r="L83" i="8" l="1"/>
  <c r="P83" i="8" s="1"/>
  <c r="L72" i="8" l="1"/>
  <c r="P72" i="8" s="1"/>
  <c r="L30" i="8" l="1"/>
  <c r="P30" i="8" s="1"/>
  <c r="L92" i="8" l="1"/>
  <c r="P92" i="8" s="1"/>
  <c r="L29" i="8" l="1"/>
  <c r="P29" i="8" s="1"/>
  <c r="L36" i="8" l="1"/>
  <c r="P36" i="8" s="1"/>
  <c r="L88" i="8" l="1"/>
  <c r="P88" i="8" s="1"/>
  <c r="L5" i="8" l="1"/>
  <c r="P5" i="8" s="1"/>
</calcChain>
</file>

<file path=xl/sharedStrings.xml><?xml version="1.0" encoding="utf-8"?>
<sst xmlns="http://schemas.openxmlformats.org/spreadsheetml/2006/main" count="1086" uniqueCount="511">
  <si>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</si>
  <si>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</si>
  <si>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</si>
  <si>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</si>
  <si>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</si>
  <si>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</si>
  <si>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</si>
  <si>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</si>
  <si>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</si>
  <si>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</si>
  <si>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</si>
  <si>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</si>
  <si>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</si>
  <si>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</si>
  <si>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</si>
  <si>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</si>
  <si>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Α. Οργαν.</t>
  </si>
  <si>
    <t>Συμπλ.</t>
  </si>
  <si>
    <t>Κοζάνη</t>
  </si>
  <si>
    <t>Όχι</t>
  </si>
  <si>
    <t>Β. Προσ.</t>
  </si>
  <si>
    <t>Τοποθ.</t>
  </si>
  <si>
    <t>ΕΛΕΝΗ</t>
  </si>
  <si>
    <t>Γ. Από Απόσπαση</t>
  </si>
  <si>
    <t>ΑΙΚΑΤΕΡΙΝΗ</t>
  </si>
  <si>
    <t>ΠΕ80</t>
  </si>
  <si>
    <t>Εορδαία</t>
  </si>
  <si>
    <t>ΠΕ78</t>
  </si>
  <si>
    <t>ΒΕΛΙΣΣΑΡΗ</t>
  </si>
  <si>
    <t>ΔΗΜΗΤΡΟΥΛΑ</t>
  </si>
  <si>
    <t>ΓΚΟΥΝΤΙΟΥ</t>
  </si>
  <si>
    <t>ΚΑΡΑΝΑΤΣΙΟΥ</t>
  </si>
  <si>
    <t>ΜΑΝΩΛΗ</t>
  </si>
  <si>
    <t>ΦΩΤΕΙΝΗ</t>
  </si>
  <si>
    <t>ΜΟΥΤΟΥΣΙΔΟΥ</t>
  </si>
  <si>
    <t>ΒΑΡΒΑΡΑ</t>
  </si>
  <si>
    <t>4ο, 1ο, ΓΥΜ ΚΟΖ, 2ο ΕΠΑΛ ΚΟΖ</t>
  </si>
  <si>
    <t>ΔΗΜΗΤΡΙΟΣ</t>
  </si>
  <si>
    <t>ΜΑΡΙΝΑ</t>
  </si>
  <si>
    <t>ΠΑΡΑΣΚΕΥΗ</t>
  </si>
  <si>
    <t>ΑΠΟΣΤΟΛΟΥ</t>
  </si>
  <si>
    <t>ΝΙΚΟΛΑΟΣ</t>
  </si>
  <si>
    <t>Μουσ. Σχολ. Πτολ., 4ο-3ο Γυμν. Πτολ., Γυμν. Περδίκκα, 1ο-3ο-2ο ΓΕ.Λ. Πτολ., Γυμν. Αναρρ.-Εμπορ., 5ο-1ο-2ο Γυμν. Πτολ.</t>
  </si>
  <si>
    <t>Τοποθέτηση (12 ώρες) στο 3ο Γυμνάσιο Πτολεμαΐδας, 6 ώρες στο 2ο ΓΕ.Λ. Πτολεμαΐδας και 2 ώρες στο Γυμνάσιο Εμπόριο - Αναρράχης</t>
  </si>
  <si>
    <t>Διάθεση 11 ώρες στο 2ο ΕΠΑ.Λ. Κοζάνης</t>
  </si>
  <si>
    <t>Διάθεση 6 ώρες στο 4ο Γυμνάσιο Κοζάνης</t>
  </si>
  <si>
    <t>Τοποθέτηση (20 ώρες) στο 3ο Εσπερινό ΕΠΑ.Λ. Πτολεμαΐδας</t>
  </si>
  <si>
    <t>Γ.Απόσπαση</t>
  </si>
  <si>
    <t>ΣΑΚΕΛΛΑΡΗΣ</t>
  </si>
  <si>
    <t>3ο ΓΕ.Λ. Πτολ., Μουσ. Σχολ. Πτολ., 2ο-1ο ΓΕ.Λ. Πτολ.</t>
  </si>
  <si>
    <t>ΠΕ83 (ΠΕ17.07) - Ηλεκτρολόγων</t>
  </si>
  <si>
    <t>Β. Ηλεκτρολογίας, Ηλεκτρονικής και Αυτοματισμού</t>
  </si>
  <si>
    <t>ΧΡΙΣΤΙΝΑ</t>
  </si>
  <si>
    <t>Διάθεση 5 ώρες στο 1ο Γυμνάσιο Κοζάνης, 6 ώρες στο 4ο Γυμνάσιο Κοζάνης και 3 ώρες στο 2ο Γυμνάσιο Κοζάνης</t>
  </si>
  <si>
    <t>Τοποθέτηση (17 ώρες) στο Καλλιτεχνικό Γυμνάσιο Κοζάνης</t>
  </si>
  <si>
    <t>ΑΡΑΒΑΝΗ</t>
  </si>
  <si>
    <t>ΕΥΑΓΓΕΛΙΑ</t>
  </si>
  <si>
    <t>8ο-4ο-3ο-6ο-1ο Γυμν.Κοζ.</t>
  </si>
  <si>
    <t>Διάθεση 4 ώρες στο 8ο Γυμνάσιο Κοζάνης</t>
  </si>
  <si>
    <t>ΓΚΕΚΑ</t>
  </si>
  <si>
    <t xml:space="preserve">3ο-1ο Γυμν.Κοζ., 3ο-4ο Γελ Κοζ., 8ο-2ο Γυμν.Κοζ., 2ο Γελ Κοζ., 5ο Γυμν. Κοζ., Καλλιτ. Κοζ. </t>
  </si>
  <si>
    <t>Διάθεση 12 ώρες στο 1ο Γυμνάσιο Κοζάνης</t>
  </si>
  <si>
    <t>ΔΑΛΛΑ</t>
  </si>
  <si>
    <t>Καλλ. Γυμν. Κοζ., Γυμν. Κοζ.</t>
  </si>
  <si>
    <t>ΔΕΛΙΟΠΟΥΛΟΣ</t>
  </si>
  <si>
    <t xml:space="preserve"> ΓΕΩΡΓΙΟΣ </t>
  </si>
  <si>
    <t>3ο Γελ Κοζ., 1ο-3ο-8ο Γυμν.Κοζ., 1ο Γυμν.Πτολ.</t>
  </si>
  <si>
    <t>Διάθεση 12 ώρες στο 8ο Γυμνάσιο Κοζάνης και 8 ώρες στο 3ο ΓΕ.Λ. Κοζάνης</t>
  </si>
  <si>
    <t>ΔΗΜΗΤΡΟΠΟΥΛΟΥ</t>
  </si>
  <si>
    <t>ΖΥΓΟΥΡΗ</t>
  </si>
  <si>
    <t>ΕΛΙΣΑΒΕΤ</t>
  </si>
  <si>
    <t>ΛΙΛΗ</t>
  </si>
  <si>
    <t>ΠΟΛΥΞΕΝΗ</t>
  </si>
  <si>
    <t>Γυμ. Αναρ.-Εμπορ., Γυμ. Περδ., 5ο-4ο-2ο-1ο Γυμ. Πτολ.</t>
  </si>
  <si>
    <t>Τοποθέτηση (15 ώρες) στο 1ο Γυμνάσιο Πτολεμαΐδας και διάθεση 5 ώρες στο 1ο ΓΕ.Λ. Πτολεμαΐδας</t>
  </si>
  <si>
    <t>ΤΣΙΜΟΥΛΑ</t>
  </si>
  <si>
    <t>ΒΑΙΑ</t>
  </si>
  <si>
    <t>Σχολεία της πόλης της Κοζάνης</t>
  </si>
  <si>
    <t>Ειδικότητα / Τομέας</t>
  </si>
  <si>
    <t>ΠΕ01</t>
  </si>
  <si>
    <t>Θεολόγων</t>
  </si>
  <si>
    <t>ΠΕ02</t>
  </si>
  <si>
    <t>Φιλολόγων</t>
  </si>
  <si>
    <t>ΠΕ03</t>
  </si>
  <si>
    <t>Μαθηματικών</t>
  </si>
  <si>
    <t>ΠΕ05</t>
  </si>
  <si>
    <t>Γαλλικής Φιλολογίας</t>
  </si>
  <si>
    <t>ΠΕ06</t>
  </si>
  <si>
    <t>Αγγλικής Φιλολογίας</t>
  </si>
  <si>
    <t>ΠΑΠΑΔΟΠΟΥΛΟΥ</t>
  </si>
  <si>
    <t>ΠΕ07</t>
  </si>
  <si>
    <t>Γερμανικής Φιλολογίας</t>
  </si>
  <si>
    <t>ΠΕ11</t>
  </si>
  <si>
    <t>Φυσικής Αγωγής</t>
  </si>
  <si>
    <t>Κοινωνικών Επιστημών</t>
  </si>
  <si>
    <t>Οικονομίας</t>
  </si>
  <si>
    <t>ΠΑΣΠΑΛΙΑΡΗ</t>
  </si>
  <si>
    <t>Προηγούμενη Υπηρεσιακή Μεταβολή</t>
  </si>
  <si>
    <t>ΒΑΣΙΛΕΙΟΣ</t>
  </si>
  <si>
    <t>ΠΕ04.01</t>
  </si>
  <si>
    <t>Φυσικών</t>
  </si>
  <si>
    <t>-</t>
  </si>
  <si>
    <t>ΠΕ86</t>
  </si>
  <si>
    <t>Πληροφορικής</t>
  </si>
  <si>
    <t>ΘΕΟΔΟΣΙΟΣ</t>
  </si>
  <si>
    <t>ΜΑΝΩΛΑ</t>
  </si>
  <si>
    <t>ΑΝΝΑ</t>
  </si>
  <si>
    <t>3ο ΓΕ.Λ. Κοζ., 2ο ΕΠΑ.Λ. Κοζ., Καλλ. Γυμν. Κοζ.</t>
  </si>
  <si>
    <t>Διάθεση 4 ώρες στο 3ο ΓΕ.Λ. Κοζάνης</t>
  </si>
  <si>
    <t>ΠΕ04.04</t>
  </si>
  <si>
    <t>Βιολόγων</t>
  </si>
  <si>
    <t>ΤΟΥΜΠΑΡΗΣ</t>
  </si>
  <si>
    <t>ΓΕΩΡΓΙΟΣ</t>
  </si>
  <si>
    <t>Νεοδιόριστος</t>
  </si>
  <si>
    <t>ΓΕ.Λ. Νεάπολης, Γυμ. Γαλατ., Γυμ. Καπν., Γυμ. Ανατολ., 1ο - 2ο ΓΕ.Λ. Πτολ., 3ο Εσπερ. ΕΠΑ.Λ. Πτολ., 5ο - 3ο - 2ο Γυμ. Πτολ., Γυμ. Ξηρολ., 1ο - 3ο - 2ο ΓΕ.Λ. Κοζ.</t>
  </si>
  <si>
    <t>Τοποθέτηση (21 ώρες) στο Γενικό Λύκειο Νεάπολης</t>
  </si>
  <si>
    <t>ΤΖΙΑΛΛΑ</t>
  </si>
  <si>
    <t>ΠΕ88.01 - Γεωπόνων</t>
  </si>
  <si>
    <t>Ε. Γεωπονίας, Τροφίμων κ' Περιβάλλοντος</t>
  </si>
  <si>
    <t>Νεοδιόριστη</t>
  </si>
  <si>
    <t>2ο ΕΠΑ.Λ. Κοζ., 3ο Γυμ. Κοζ., 4ο Εσπ. ΕΠΑ.Λ. Κοζ.</t>
  </si>
  <si>
    <t>Τοποθέτηση (17 ώρες) στο 2ο ΕΠΑ.Λ. Κοζάνης με διάθεση 6 ώρες στο 4ο Εσπερινό ΕΠΑ.Λ. Κοζάνης</t>
  </si>
  <si>
    <t>ΒΑΣΔΕΚΗ</t>
  </si>
  <si>
    <t>ΓΕΩΡΓΙΑ</t>
  </si>
  <si>
    <t>2ο ΕΠΑ.Λ. Κοζ., 4ο-2ο Γυμν. Κοζ., 1ο ΓΕ.Λ. Κοζ.</t>
  </si>
  <si>
    <t>Τοποθέτηση (12 ώρες) στο 2ο ΕΠΑ.Λ. Κοζάνης με διάθεση 6 ώρες στο 1ο Γυμνάσιο Κοζάνης και 2 ώρες στο 1ο ΓΕ.Λ. Κοζάνης</t>
  </si>
  <si>
    <t>ΞΥΦΤΙΛΗ</t>
  </si>
  <si>
    <t>ΒΑΣΙΛΙΚΗ</t>
  </si>
  <si>
    <t>2ο,3ο,5ο,1ο Γυμν. Πτολ., Γυμν. Ανατολ., 1ο,2ο ΓΕΛ Πτολ., 4ο Εσπ.ΕΠΑΛ Πτολ., 2ο ΕΠΑΛ Πτολ., 4ο Γυμν. Πτολ., Γυμν. Αναρ., 3ο ΓΕΛ Πτολ., Μουσ.Σχ.Πτολ., 2ο Γυμν Κοζ., Καλ.Γυμν.Κοζ., 5ο,4ο,3ο,6ο,8ο,1ο Γυμν.Κοζ., 3ο,2ο,1ο ΓΕΛ Κοζ., 2ο ΕΠΑΛ Κοζ.</t>
  </si>
  <si>
    <t>Τοποθέτηση (7 ώρες) στο 1ο Γυμνάσιο Πτολεμαΐδας με διάθεση 6 ώρες στο Γυμνάσιο Ανατολικού, 4 ώρες στο 2ο ΓΕ.Λ. Πτολεμαΐδας και 4 ώρες 1ο ΓΕ.Λ. Πτολεμαΐδας</t>
  </si>
  <si>
    <t>ΠΕ82 (ΠΕ18.18) - Μηχανολόγων</t>
  </si>
  <si>
    <t>Α. Μηχανολογίας</t>
  </si>
  <si>
    <t>Σερβίων</t>
  </si>
  <si>
    <t>ΚΑΜΠΟΥΡΗΣ</t>
  </si>
  <si>
    <t>Μουσ. Σχολ. Πτολ., 2ο ΕΠΑ.Λ. Πτολ., 2ο-1ο ΓΕ.Λ. Πτολ., 4ο Γυμν. Πτολ.</t>
  </si>
  <si>
    <t>Διάθεση 7 ώρες 2ο ΕΠΑ.Λ. Πτολεμαΐδας</t>
  </si>
  <si>
    <t>ΣΑΚΕΛΛΑΡΙΟΥ</t>
  </si>
  <si>
    <t>4ο Εσπ. ΕΠΑ.Λ. Κοζ., Εσπ. Γυμν. Κοζ., Γυμν. Λευκοπηγής, 4ο Γυμν. Κοζ.</t>
  </si>
  <si>
    <t>Διάθεση 7 ώρες στο 2ο ΕΠΑ.Λ. Κοζάνης, 8 ώρες στο Εσπερινό ΓΕ.Λ. Κοζάνης και 3 ώρες στο Εσπερινό Γυμνάσιο Κοζάνης</t>
  </si>
  <si>
    <t>ΠΑΛΗΟΚΑΣΤΡΙΤΗΣ</t>
  </si>
  <si>
    <t>ΠΑΝΑΓΙΩΤΗΣ</t>
  </si>
  <si>
    <t>4ο Εσπερ. ΕΠΑ.Λ. Κοζ.</t>
  </si>
  <si>
    <t>Ολική διάθεση (21 ώρες) στο ΕΠΑ.Λ. Σιάτιστας</t>
  </si>
  <si>
    <t>ΚΟΛΛΙΑΣ</t>
  </si>
  <si>
    <t>Ολική διάθεση (20 ώρες) στο 3ο Εσπερινό ΕΠΑ.Λ. Πτολεμαΐδας</t>
  </si>
  <si>
    <t>168290</t>
  </si>
  <si>
    <t>ΚΥΡΑΤΣΟΥ</t>
  </si>
  <si>
    <t xml:space="preserve">1ο-2ο ΓΕ.Λ. Κοζ., Καλλ. Γυμν. Κοζ., Γυμν. Ξηρολίμνης., 6ο Γυμν. Κοζ., Γυμν. Αιανής </t>
  </si>
  <si>
    <t>ΟΥΖΟΥΝΙΔΟΥ</t>
  </si>
  <si>
    <t>ΑΛΕΞΑΝΔΡΑ-ΙΩΑΝΝΑ</t>
  </si>
  <si>
    <t>Διάθεση 7 ώρες στο 1ο Γυμνάσιο Κοζάνης και 4 ώρες στο 8ο Γυμνάσιο Κοζάνης</t>
  </si>
  <si>
    <t>ΣΟΦΙΑ</t>
  </si>
  <si>
    <t>4ο Εσπ. ΕΠΑ.Λ. Κοζ., Εσπ. Γυμν. Κοζ., Εσπ. Γεν. Λύκ. Κοζ., 1ο-2ο-5ο-8ο-4ο-3ο Γυμν. Κοζ., Γυμν. Σερβίων, ΕΠΑ.Λ. Σερβίων</t>
  </si>
  <si>
    <t>ΜΙΧΑΗΛΙΔΟΥ</t>
  </si>
  <si>
    <t>ΜΑΡΙΑ</t>
  </si>
  <si>
    <t>3ο-5ο-2ο-1ο-8ο Γυμ. Κοζ., 3ο-2ο ΓΕ.Λ. Κοζ.</t>
  </si>
  <si>
    <t>Διάθεση 8 ώρες στο 3ο ΓΕ.Λ. Κοζάνης</t>
  </si>
  <si>
    <t>ΜΠΑΛΤΖΟΠΟΥΛΟΣ</t>
  </si>
  <si>
    <t>ΑΝΤΩΝΙΟΣ</t>
  </si>
  <si>
    <t>ΠΕ04.02</t>
  </si>
  <si>
    <t>Χημικών</t>
  </si>
  <si>
    <t>2ο Γυμν. Πτολ.</t>
  </si>
  <si>
    <t>4ο-1ο-2ο-8ο Γυμν. Κοζ.</t>
  </si>
  <si>
    <t>ΜΑΛΛΙΟΥ</t>
  </si>
  <si>
    <t>ΕΥΣΕΒΙΑ</t>
  </si>
  <si>
    <t>ΠΕ84 (ΠΕ17.08)-Ηλεκτρονικών</t>
  </si>
  <si>
    <t>ΕΠΑ.Λ. Σερβ.</t>
  </si>
  <si>
    <t>Διάθεση 13 ώρες στο ΕΠΑ.Λ. Σερβίων</t>
  </si>
  <si>
    <t>ΤΕΚΕΟΓΛΟΥ</t>
  </si>
  <si>
    <t>ΤΕ02.02 (ΤΕ01.02) - Μηχανολόγων</t>
  </si>
  <si>
    <t>Από μετάταξη</t>
  </si>
  <si>
    <t>Τοποθέτηση (18 ώρες) στο 3ο Εσπερινό ΕΠΑ.Λ. Πτολεμαΐδας</t>
  </si>
  <si>
    <t>1ο ΕΠΑ.Λ. Κοζ., 4ο Εσπ. ΕΠΑ.Λ. Κοζ., ΕΠΑ.Λ. Σερβίων</t>
  </si>
  <si>
    <t>ΠΑΠΑΚΥΡΙΛΛΟΥ</t>
  </si>
  <si>
    <t>ΦΩΤΙΟΣ</t>
  </si>
  <si>
    <t>ΠΕ89.01 (Πρώην ΠΕ18.01)</t>
  </si>
  <si>
    <t>Καλλιτεχνικών Σπουδών</t>
  </si>
  <si>
    <t>Γυμ. Λευκ., Γυμ. Αιαν., Γυμ. Ξηρολ., Γυμ. Κρόκ., 6ο - 1ο Γυμ. Κοζ.</t>
  </si>
  <si>
    <t>Διάθεση 6 ώρες στο Γυμνάσιο Κρόκου, 3 ώρες στο Γυμνάσιο Λευκοπηγής, 3 ώρες στο Γυμνάσιο Αιανής, 3 ώρες στο Γυμνάσιο Ξηρολίμνης και 3 ώρες στο Γυμνάσιο Καπνοχωρίου</t>
  </si>
  <si>
    <t>ΒΙΚΤΩΡΙΑ</t>
  </si>
  <si>
    <t>2ο Γυμν. Κοζ., 5ο Γυμν. Κοζ.</t>
  </si>
  <si>
    <t>Διάθεση 6 ώρες στο 2ο Γυμνάσιο Κοζάνης και 6 ώρες στο 5ο Γυμνάσιο Κοζάνης</t>
  </si>
  <si>
    <t>ΓΚΑΤΖΟΦΛΙΑ</t>
  </si>
  <si>
    <t>ΑΓΑΠΗ</t>
  </si>
  <si>
    <t>Διάθεση 15 ώρες στο 2ο ΕΠΑ.Λ. Κοζάνης</t>
  </si>
  <si>
    <t>2ο ΕΠΑ.Λ. Κοζ.</t>
  </si>
  <si>
    <t>ΛΑΜΠΡΟΥ</t>
  </si>
  <si>
    <t>ΑΡΓΥΡΟΥΛΑ</t>
  </si>
  <si>
    <t>Βόιο</t>
  </si>
  <si>
    <t>1ο-2ο-3ο-8ο Γυμν. Κοζ., 4ο-3ο Γελ Κοζ.</t>
  </si>
  <si>
    <t>ΑΘΑΝΑΣΙΑΔΟΥ</t>
  </si>
  <si>
    <t>ΧΡΥΣΟΥΛΑ</t>
  </si>
  <si>
    <t>4ο Γελ.Κοζ., 3ο-2ο-5ο-1ο Γυμν.Κοζ., Γυμν.Σερβ., Γυμν.Βελβ.</t>
  </si>
  <si>
    <t>Διάθεση 17 ώρες στο 4ο ΓΕ.Λ. Κοζάνης και 3 ώρες στο 3ο Γυμνάσιο Κοζάνης</t>
  </si>
  <si>
    <t>12η/17 - 09 - 2021 Συνεδρίαση του Π.Υ.Σ.Δ.Ε. Κοζάνης</t>
  </si>
  <si>
    <t xml:space="preserve">Τροποποιήσεις Τοποθετήσεων, Διαθέσεων εκπαιδευτικών κατά την 12η/17 - 09 - 2021 Συνεδρίαση του Π.Υ.Σ.Δ.Ε. Κοζάνης </t>
  </si>
  <si>
    <t>ΔΟΥΓΑΛΗΣ</t>
  </si>
  <si>
    <t>ΧΑΡΑΛΑΜΠΟΣ</t>
  </si>
  <si>
    <t>3ο-2ο ΓΕ.Λ. Κοζ., 4ο-8ο-3ο-5ο-2ο Γυμν. Κοζ.,  Καλλ. Γυμν. Κοζ., Γυμν. Αιανής,  ΓΕ.Λ. Σιάτιστας, ΓΕ.Λ. Σερβίων, 6ο Γυμν Κοζ.</t>
  </si>
  <si>
    <t>Τοποθέτηση (12 ώρες) στο 3ο ΓΕ.Λ. Κοζάνης με διάθεση 5 ώρες στο 4ο Γυμνάσιο Κοζάνης και 4 ώρες στο 2ο ΓΕ.Λ. Κοζάνης</t>
  </si>
  <si>
    <r>
      <t>Ανάκληση ολικής διάθεσης (20 ώρες) από το 3ο Εσπερινό ΕΠΑ.Λ. Πτολεμαΐδας (</t>
    </r>
    <r>
      <rPr>
        <b/>
        <sz val="8"/>
        <rFont val="Calibri"/>
        <family val="2"/>
        <charset val="161"/>
        <scheme val="minor"/>
      </rPr>
      <t>Αναδρομικά από 01/09/2021</t>
    </r>
    <r>
      <rPr>
        <sz val="8"/>
        <rFont val="Calibri"/>
        <family val="2"/>
        <charset val="161"/>
        <scheme val="minor"/>
      </rPr>
      <t>)</t>
    </r>
  </si>
  <si>
    <r>
      <t>Ανάκληση ολικής διάθεσης (21 ώρες) από το ΕΠΑ.Λ. Σιάτιστας (</t>
    </r>
    <r>
      <rPr>
        <b/>
        <sz val="8"/>
        <rFont val="Calibri"/>
        <family val="2"/>
        <charset val="161"/>
        <scheme val="minor"/>
      </rPr>
      <t>Αναδρομικά από 01/09/2021</t>
    </r>
    <r>
      <rPr>
        <sz val="8"/>
        <rFont val="Calibri"/>
        <family val="2"/>
        <charset val="161"/>
        <scheme val="minor"/>
      </rPr>
      <t>)</t>
    </r>
  </si>
  <si>
    <t>ΠΑΠΑΚΩΣΤΑΣ</t>
  </si>
  <si>
    <t>Χωρίς Αίτηση</t>
  </si>
  <si>
    <t>Τοποθέτηση (3 ώρες) στο Γυμνάσιο με Λ.Τ. Πενταλόφου με διάθεση 2 ώρες στο Γυμνάσιο Ξηρολίμνης και 1 ώρα στο Εσπερινό ΓΕ.Λ. Κοζάνης</t>
  </si>
  <si>
    <t>ΦΩΤΙΑΔΟΥ</t>
  </si>
  <si>
    <t>ΑΝΑΣΤΑΣΙΑ</t>
  </si>
  <si>
    <t>ΠΕ82 (ΠΕ17.06) - Μηχανολόγων</t>
  </si>
  <si>
    <t>6ο, 2ο , 5ο, 4ο, 8ο, Γυμ. Κοζ.</t>
  </si>
  <si>
    <t>Διάθεση 2 ώρες στο 2ο Γυμνάσιο Κοζάνης</t>
  </si>
  <si>
    <t>3ο, 4ο ΓΕ.Λ. Κοζάνης, 2ο ΕΠΑ.Λ. Κοζ., 2ο, 3ο, 5ο, 4ο Γυμν. Κοζ.</t>
  </si>
  <si>
    <t>ΚΑΛΩΤΑ</t>
  </si>
  <si>
    <t>ΧΙΟΝΙΑ</t>
  </si>
  <si>
    <t>1ο Γυμ. Κοζ., Γυμνάσια Κοζάνης</t>
  </si>
  <si>
    <t>ΠΑΡΜΑΤΑΣ</t>
  </si>
  <si>
    <t>ΑΠΟΣΤΟΛΟΣ</t>
  </si>
  <si>
    <t>Γυμ.Πενταλ., Καλλ. Γυμ.Κοζ.</t>
  </si>
  <si>
    <t>Διάθεση 4 ώρες στο Διαπολιτισμικό Γυμνάσιο Πενταλόφου</t>
  </si>
  <si>
    <t>ΧΑΣΑΠΗ</t>
  </si>
  <si>
    <t>ΓΡΑΜΜΑΤΩ</t>
  </si>
  <si>
    <t>Εορδαίας</t>
  </si>
  <si>
    <t>3ο ΓΕ.Λ. Πτολ., 2ο Γυμν. Πτολ.</t>
  </si>
  <si>
    <t>Διάθεση 2 ώρες στο 3ο ΓΕ.Λ. Πτολεμαΐδας</t>
  </si>
  <si>
    <t>Ανάκληση διάθεσης 2 ώρες από το 3ο ΓΕ.Λ. Πτολεμαΐδας</t>
  </si>
  <si>
    <t>Τροποποίηση διάθεσης 10 ώρες από 4 στο Διαπολιτισμικό Γυμνάσιο με Λ.Τ. Πενταλόφου</t>
  </si>
  <si>
    <t>2ο, 5ο, 1ο, 3ο, Καλλ. Γυμ. Κοζ., Εσπερ. ΓΕ.Λ. Κοζ.</t>
  </si>
  <si>
    <t>Τοποθέτηση (14 ώρες) στο 2ο Γυμνάσιο Κοζάνης και 6 ώρες στο 5ο Γυμνάσιο Κοζάνης</t>
  </si>
  <si>
    <t>Τροποποίηση διάθεσης 11 ώρες από 17 ώρες στο 4ο ΓΕ.Λ. Κοζάνης και 9 ώρες από 3 στο 3ο Γυμνάσιο Κοζάνης</t>
  </si>
  <si>
    <t>Ανάκληση διάθεσης 12 ώρες από το 8ο Γυμνάσιο Κοζάνης και νέα διάθεση 12 ώρες στο 1ο Γυμνάσιο Πτολεμαΐδας</t>
  </si>
  <si>
    <t>Διάθεση 2 ώρες στο 5ο Γυμνάσιο Κοζάνης</t>
  </si>
  <si>
    <t>Τροποποίηση διάθεσης 16 ώρες από 4 στο 8ο Γυμνάσιο Κοζάνης και νέα διάθεση 4 ώρες στο 5ο Γυμνάσιο Κοζάνης</t>
  </si>
  <si>
    <t>Τροποποίηση διάθεσης 18 ώρες από 12 στο 1ο Γυμνάσιο Κοζάνης και νέα διάθεση 2 ώρες στο 2ο ΕΠΑ.Λ. Κοζάνης</t>
  </si>
  <si>
    <t>Τροποποίηση διάθεσης 14 ώρες από 8 ώρες στο 3ο ΓΕ.Λ. Κοζάνης και νέα διάθεση 6 ώρες στο 2ο Γυμνάσιο Κοζάνης</t>
  </si>
  <si>
    <t>Τοποθέτηση (14 ώρες) στο Γυμνάσιο Σερβίων με διάθεση 6 ώρες στο ΕΠΑ.Λ. Σερβίων</t>
  </si>
  <si>
    <r>
      <t>Τοποθέτηση (21 ώρες) στο Καλλιτεχνικό Γυμνάσιο Κοζάνης (</t>
    </r>
    <r>
      <rPr>
        <b/>
        <sz val="8"/>
        <color theme="1"/>
        <rFont val="Calibri"/>
        <family val="2"/>
        <charset val="161"/>
        <scheme val="minor"/>
      </rPr>
      <t>Αναδρομικά από 01/09/2021</t>
    </r>
    <r>
      <rPr>
        <sz val="8"/>
        <color theme="1"/>
        <rFont val="Calibri"/>
        <family val="2"/>
        <charset val="161"/>
        <scheme val="minor"/>
      </rPr>
      <t>)</t>
    </r>
  </si>
  <si>
    <t>ΖΟΥΡΟΥΦΙΔΗΣ</t>
  </si>
  <si>
    <t>ΕΥΣΤΑΘΙΟΣ</t>
  </si>
  <si>
    <t xml:space="preserve">3ο-5ο-2ο-1ο Γυμν. Κοζ., 4ο-3ο-1ο-2ο Γελ Κοζ., Γυμν.Σερβ., Γυμν.Βελβ., Γελ Βελβ. </t>
  </si>
  <si>
    <t>Τοποθέτηση (8 ώρες) στο 2ο ΕΠΑ.Λ. Κοζάνης με διάθεση 6 ώρες στο 1ο Γυμνάσιο Κοζάνης και 6 ώρες στο 3ο Γυμνάσιο Κοζάνης</t>
  </si>
  <si>
    <t>Ανάκληση διάθεσης 6 ώρες από το 1ο Γυμνάσιο Κοζάνης και 6 ώρες από το 3ο Γυμνάσιο Κοζάνης</t>
  </si>
  <si>
    <t>Ανάκληση τοποθέτησης (15 ώρες) από το 1ο Γυμνάσιο Πτολεμαΐδας και διάθεσης 5 ώρες από το 1ο ΓΕ.Λ. Πτολεμαΐδας, νέα τοποθέτηση (15 ώρες) στο Γυμνάσιο Περδίκκα και διάθεση 5 ώρες στο 1ο Γυμνάσιο Πτολεμαΐδας</t>
  </si>
  <si>
    <t>ΚΡΟΜΜΥΔΑ</t>
  </si>
  <si>
    <t>ΠΑΝΑΓΙΩΤΑ</t>
  </si>
  <si>
    <t xml:space="preserve">1ο Γυμν.Πτολ., Μουσ.Πτολ.,5ο Γυμν.Πτολ., 3ο Γελ Πτολ., 4ο-2ο-3ο Γυμν.Πτολ., Γυμν.Περδ.,1ο Γελ Πτολ. </t>
  </si>
  <si>
    <t>Τοποθέτηση (20 ώρες) στο 1ο Γυμνάσιο Πτολεμαΐδας</t>
  </si>
  <si>
    <t>Διάθεση 2 ώρες στο 1ο ΓΕ.Λ. Πτολεμαΐδας</t>
  </si>
  <si>
    <t>ΖΟΡΜΠΑΣ</t>
  </si>
  <si>
    <t>Γυμ. Λιβαδ., Γυμ. Τραν, Γυμ. Τσοτ., Γυμ. Νεάπ., Γυμ. Βελβ., Γυμ. Αναρρ. - Εμπορ., Μουσ. Σιάτ., ΕΠΑ.Λ. Σιάτ., Γυμ. Σερβ., ΕΠΑ.Λ. Σερβ., 2ο - 4ο Γυμ. Πτολ., 1ο ΕΠΑ.Λ. Πτολ., 5ο Γυμ. Πτολ., 1ο - 2ο ΓΕ.Λ. Πτολ., ΓΕ.Λ. Σιάτ., ΓΕ.Λ. Βελβ., 5ο-3ο-1ο-4ο-2ο Γυμ. Κοζ., Καλλ. Γυμ. Κοζ., 2ο ΕΠΑ.Λ. Κοζ., 6ο-8ο Γυμ. Κοζ., Γυμ. Εράτ., Γυμ. Γαλατ., 3ο-2ο-4ο-1ο ΓΕ.Λ. Κοζ., 2ο ΕΠΑ.Λ. Πτολ., Γυμ. Ανατ., 3ο Γυμ. Πτολ., ΓΕ.Λ. Νεάπ., ΓΕ.Λ. Σερβ., Εσπερ. ΓΕ.Λ. Κοζ.</t>
  </si>
  <si>
    <t>Τοποθέτηση (20 ώρες) στο Γυμνάσιο Λιβαδερού με διάθεση 3 ώρες στο Γυμνάσιο Τρανοβάλτου</t>
  </si>
  <si>
    <t>Ανάκληση διάθεσης 3 ώρες από το Γυμνάσιο Τρανοβάλτου</t>
  </si>
  <si>
    <t>ΑΛΕΞΑΝΔΡΟΥ</t>
  </si>
  <si>
    <t>ΑΛΕΞΙΟΣ</t>
  </si>
  <si>
    <t>1ο-4ο ΓΕ.Λ. Κοζ., 4ο-8ο-3ο-6ο-5ο-1ο-2ο Γυμν. Κοζ</t>
  </si>
  <si>
    <t>Διάθεση 2 ώρες στο 1ο ΓΕ.Λ. Κοζάνης</t>
  </si>
  <si>
    <t>Ανάκληση διάθεσης 2 ώρες από το 1ο ΓΕ.Λ. Κοζάνης</t>
  </si>
  <si>
    <t>ΠΑΝΑΓΙΩΤΙΔΗΣ</t>
  </si>
  <si>
    <t>ΘΕΟΔΩΡΟΣ</t>
  </si>
  <si>
    <t>Διάθεση 8 ώρες στο Μουσικό Σχολείο Πτολεμαΐδας και 2 ώρες στο 1ο ΓΕ.Λ. Πτολεμαΐδας</t>
  </si>
  <si>
    <t>Τροποποίηση διάθεσης 6 ώρες από 2 στο 1ο ΓΕ.Λ. Πτολεμαΐδας και νέα διάθεση 4 ώρες στο 2ο Γυμνάσιο Πτολεμαΐδας</t>
  </si>
  <si>
    <t>Διάθεση 2 ώρες στο 2ο Γυμνάσιο Πτολεμαΐδας</t>
  </si>
  <si>
    <t>Ανάκληση διάθεσης 4 ώρες από το 1ο ΓΕ.Λ. Πτολεμαΐδας και νέα διάθεση 5 ώρες στο Γυμνάσιο Περδίκκα</t>
  </si>
  <si>
    <t>ΠΑΠΑΔΟΠΟΥΛΟΣ</t>
  </si>
  <si>
    <t>ΠΕ04.05</t>
  </si>
  <si>
    <t>Γεωλόγων</t>
  </si>
  <si>
    <t>Διάθεση 6 ώρες στο 2ο ΕΠΑ.Λ. Πτολεμαΐδας</t>
  </si>
  <si>
    <t>Τροποποίηση Διάθεσης 4 ώρες από 6 στο 2ο ΕΠΑ.Λ. Πτολεμαΐδας</t>
  </si>
  <si>
    <t>Διάθεση 10 ώρες στο Διαπολιτισμικό Γυμνάσιο με Λ.Τ. Πενταλόφου</t>
  </si>
  <si>
    <t>ΠΑΣΙΑΚΟΥ</t>
  </si>
  <si>
    <t>6ο Γυμν.Κοζ., Γυμν. Αιανής., Καλλ. Γυμν.Κοζ., Γυμν. Εράτυρας., Γυμν. Γαλατινής., ΓΕ.Λ. Σιάτιστας</t>
  </si>
  <si>
    <t>Διάθεση 6 ώρες στο Γυμνάσιο Αιανής και 6 ώρες στο Καλλιτεχνικό Γυμνάσιο Κοζάνης</t>
  </si>
  <si>
    <t>Τροποποίηση διάθεσης 4 ώρες από 6 στο Γυμνάσιο Αιανής</t>
  </si>
  <si>
    <t>Ανάκληση διάθεσης 6 ώρες από το 2ο Γυμνάσιο Κοζάνης και 6 ώρες από το 5ο Γυμνάσιο Κοζάνης</t>
  </si>
  <si>
    <t>Τροποποίηση διάθεσης 8 ώρες από 4 στο 3ο ΓΕ.Λ. Κοζάνης</t>
  </si>
  <si>
    <t>ΓΚΟΝΗ</t>
  </si>
  <si>
    <t>ΔΕΣΠΟΙΝΑ</t>
  </si>
  <si>
    <t>Εσπ. Γυμν. Κοζ., Εσπε. ΓΕ.Λ. Κοζ., 3ο Γυμν. Κοζ., Καλλ. Γυμν. Κοζ., 2ο ΕΠΑ.Λ. Κοζ., 2ο-5ο Γυμν. Κοζ., 3ο ΓΕ.Λ. Κοζ., 6ο Γυμν. Κοζ.</t>
  </si>
  <si>
    <t>Διάθεση 5 ώρες στο Εσπερινό Γυμνάσιο Κοζάνης</t>
  </si>
  <si>
    <t>210556</t>
  </si>
  <si>
    <t>ΜΑΡΤΙΝΑΚΗ</t>
  </si>
  <si>
    <t>ΚΑΣΣΙΑΝΗ</t>
  </si>
  <si>
    <t>3ο ΓΕ.Λ. Πτολ., 1ο-2ο-3ο-4ο-5ο Γυμν. Πτολ., Μουσ. Σχολ. Πτολ.</t>
  </si>
  <si>
    <t>Τοποθέτηση (11 ώρες) στο 1ο ΕΠΑ.Λ. Πτολεμαΐδας με διάθεση 9 ώρες στο 2ο ΕΠΑ.Λ. Πτολεμαΐδας</t>
  </si>
  <si>
    <t>ΠΑΠΑΪΩΑΝΝΟΥ</t>
  </si>
  <si>
    <t>ΠΕΤΡΟΥΛΑ</t>
  </si>
  <si>
    <t>Βόϊο</t>
  </si>
  <si>
    <t>Εξ ολοκλήρου διάθεση σε σχολεία του Δήμου Βοΐου</t>
  </si>
  <si>
    <t>Διάθεση 10 ώρες στο Γυμνάσιο Σιάτιστας, 6 ώρες στο Μουσικό Σιάτιστας, 2 ώρες στο Γυμνάσιο Γαλατινής και 2 ώρες στο Γυμνάσιο Εράτυρας</t>
  </si>
  <si>
    <t>Τροποποίηση διάθεσης 4 ώρες από 2 στο Γυμνάσιο Εμπορίου - Αναρράχης</t>
  </si>
  <si>
    <t>ΑΡΑΒΟΠΟΥΛΟΥ</t>
  </si>
  <si>
    <t>ΕΙΡΗΝΗ</t>
  </si>
  <si>
    <t>1ο-2ο-8ο-3ο Γυμν. Κοζ., 1ο ΓΕ.Λ. Κοζ., 5ο Γυμν. Κοζ., Γυμν. Λευκοπηγής</t>
  </si>
  <si>
    <t>Διάθεση 11 ώρες στο 1ο Γυμνάσιο Κοζάνης</t>
  </si>
  <si>
    <t>ΜΑΜΛΙΑΓΚΑ</t>
  </si>
  <si>
    <t>ΜΑΡΙΑΝΘΗ</t>
  </si>
  <si>
    <t>1ο-2ο-8ο-3ο Γυμν. Κοζ., Καλλ. Γυμν. Κοζ., Γυμν. Κρόκου</t>
  </si>
  <si>
    <t>Διάθεση 2 ώρες στο 1ο Γυμνάσιο Κοζάνης</t>
  </si>
  <si>
    <t>Τροποποίηση διάθεσης 4 ώρες από 2 στο 1ο Γυμνάσιο Κοζάνης</t>
  </si>
  <si>
    <t>219467</t>
  </si>
  <si>
    <t>ΚΑΣΚΑΜΑΝΙΔΟΥ</t>
  </si>
  <si>
    <t>ΠΑΡΑΣΚΕΥH</t>
  </si>
  <si>
    <t>1ο ΓΕ.Λ. Κοζ., 8ο-4ο Γυμν. Κοζ., Γυμν. Κρόκου, Γυμν. Λευκοπηγής, 2ο ΕΠΑ.Λ. Κοζ., 1ο-2ο-3ο ΓΕ.Λ. Πτολ.</t>
  </si>
  <si>
    <t>Διάθεση 6 ώρες στο 8ο Γυμνάσιο Κοζάνης και 5 ώρες στο Γυμνάσιο Κρόκου</t>
  </si>
  <si>
    <t>Τροποποίηση διάθεσης 6 ώρες από 5 στο Γυμνάσιο Κρόκου</t>
  </si>
  <si>
    <t>ΒΛΑΧΟΥ</t>
  </si>
  <si>
    <t>ΑΘΗΝΑ</t>
  </si>
  <si>
    <t>1ο ΓΕ.Λ. Κοζ., 2ο-8ο-3ο Γυμν. Κοζ., Καλλ. Γυμν. Κοζ., Γυμν. Κρόκου, Γυμν. Λευκοπηγής, Γυμν. Ξηρολίμνης, Μουσ. Σχολ. Πτολ., Γυμν. Σιάτιστας, Γυμν. Σερβίων, 2ο ΕΠΑ.Λ. Κοζ., 3ο-1ο ΓΕ.Λ. Πτολ., 4ο Γυμν. Πτολ.</t>
  </si>
  <si>
    <t>Διάθεση 9 ώρες στο 1ο ΓΕ.Λ. Κοζάνης</t>
  </si>
  <si>
    <t>Τροποποίηση διάθεσης 8 ώρες από 9 στο 1ο ΓΕ.Λ. Κοζάνης</t>
  </si>
  <si>
    <t>Τροποποίηση διάθεσης 8 ώρες από 11 στο 1ο Γυμνάσιο Κοζάνης, νέα διάθεση 2 ώρες στο Γυμνάσιο Κρόκου και 1 ώρα στο 3ο ΓΕ.Λ. Κοζάνης</t>
  </si>
  <si>
    <t>ΠΙΠΕΡΙΔΟΥ</t>
  </si>
  <si>
    <t>Μουσ. Σχολ. Πτολ., Γυμν. Λευκοπηγής, Καλλ. Γυμν. Κοζ., 8ο Γυμν. Κοζ.</t>
  </si>
  <si>
    <t>Τοποθέτηση (6 ώρες) στο Μουσικό Σχολείο Πτολεμαΐδας, 6 ώρες στο Γυμνάσιο Λευκοπηγής και 6 ώρες στο Καλλιτεχνικό Γυμνάσιο Κοζάνης</t>
  </si>
  <si>
    <t>ΑΝΤΩΝΙΑΔΟΥ</t>
  </si>
  <si>
    <t>4ο Γυμν. Πτολ., Μουσ. Σχολ. Πτολ., Γυμν. Περδίκκα, 3ο-1ο-2ο ΓΕ.Λ. Πτολ.,Γυμν. Αναρρ.-Εμπορ., 3ο Γυμν. Πτολ., Γυμν. Ανατολικού</t>
  </si>
  <si>
    <t>Διάθεση 12 ώρες στο 3ο ΓΕ.Λ. Πτολεμαΐδας και 8 ώρες στο 1ο ΓΕ.Λ. Πτολεμαΐδας</t>
  </si>
  <si>
    <t>Τροποποίηση διάθεσης 9 ώρες από 8 στο 1ο ΓΕ.Λ. Πτολεμαΐδας</t>
  </si>
  <si>
    <t>ΤΣΑΛΗ</t>
  </si>
  <si>
    <t>ΚΛΕΟΝΙΚΗ</t>
  </si>
  <si>
    <t>Γυμν. Τσοτυλίου, ΓΕ.Λ. Νεάπολης, Δ.Σ. Τσοτυλίου</t>
  </si>
  <si>
    <t>Διάθεση 9 ώρες στο Γυμνάσιο Τσοτυλίου και 3 ώρες στο ΓΕ.Λ. Νεάπολης</t>
  </si>
  <si>
    <t>Τροποποίηση 7 ώρες από 9 στο Γυμνάσιο με Λ.Τ. Τσοτυλίου</t>
  </si>
  <si>
    <t>Ανάκληση διάθεσης 3 ώρες από το Γυμνάσιο Καπνοχωρίου και νέα διάθεση 3 ώρες στο 6ο Γυμνάσιο Κοζάνης</t>
  </si>
  <si>
    <t>Ανάκληση τοποθέτησης (3 ώρες) από το Γυμνάσιο με Λ.Τ. Πενταλόφου, διάθεσης 2 ώρες από το Γυμνάσιο Ξηρολίμνης και 1 ώρα από το Εσπερινό ΓΕ.Λ. Κοζάνης</t>
  </si>
  <si>
    <t>Διάθεση 8 ώρες στο 3ο ΓΕ.Λ. Πτολεμαΐδας</t>
  </si>
  <si>
    <t>Ανάκληση διάθεσης 11 ώρες από το 2ο ΕΠΑ.Λ. Κοζάνης και νέα διάθεση 11 ώρες στο 4ο Εσπερινό ΕΠΑ.Λ. Κοζάνης</t>
  </si>
  <si>
    <t>ΚΑΜΕΝΙΔΟΥ</t>
  </si>
  <si>
    <t>ΠΑΡΘΕΝΑ</t>
  </si>
  <si>
    <t>Διάθεση 7 ώρες στο 2ο Γυμνάσιο Κοζάνης</t>
  </si>
  <si>
    <t>ΑΠΑΖΙΔΟΥ</t>
  </si>
  <si>
    <t>2ο ΓΕ.Λ. Πτολ., Μουσ. Πτολ., Εσπερ. ΕΠΑ.Λ. Πτολ., Γυμ. Ανατ., Γυμ. Εμπ. - Αναρρ., Γυμ. Περδ., 1ο - 3ο - 4ο - 5ο Γυμ. Πτολ.</t>
  </si>
  <si>
    <t>Τοποθέτηση (4 ώρες) στο 3ο ΓΕ.Λ. Πτολεμαΐδας, 3 ώρες στο Γυμνάσιο Εμπορίου - Αναρράχης και διάθεση 2 ώρες στο Μουσικό Σχολείο Πτολεμαΐδας</t>
  </si>
  <si>
    <t>ΠΑΤΣΙΟΥ</t>
  </si>
  <si>
    <t>1ο Γυμνάσιο Κοζάνης</t>
  </si>
  <si>
    <t>Διάθεση 4 ώρες στο 1ο Γυμνάσιο Κοζάνης</t>
  </si>
  <si>
    <t>Ανάκληση διάθεσης 4 ώρες από το 1ο Γυμνάσιο Κοζάνης και νέα διάθεση 4 ώρες στο 6ο Γυμνάσιο Κοζάνης</t>
  </si>
  <si>
    <t>Ανάκληση διάθεσης 6 ώρες από το 4ο Γυμνάσιο Κοζάνης και νέα διάθεση 9 ώρες στο 1ο Γυμνάσιο Κοζάνης</t>
  </si>
  <si>
    <t>Ανάκληση διάθεσης 5 ώρες από το 1ο Γυμνάσιο Κοζάνης, τροποποίηση διάθεσης 12 ώρες από 6 στο 4ο Γυμνάσιο Κοζάνης και 3 ώρες από 2 στο 2ο Γυμνάσιο Κοζάνης</t>
  </si>
  <si>
    <t>ΠΙΠΕΡΑΣ</t>
  </si>
  <si>
    <t>Διάθεση 3 ώρες στο 6ο Γυμνάσιο Κοζάνης</t>
  </si>
  <si>
    <t>ΑΡΓΥΡΙΟΣ</t>
  </si>
  <si>
    <t>Διάθεση 1 ώρα στο 2ο Γυμνάσιο Κοζάνης</t>
  </si>
  <si>
    <t>Νέα τοποθέτηση (20 ώρες) στο 4ο Εσπερινό ΕΠΑ.Λ. Κοζάνης</t>
  </si>
  <si>
    <t>ΧΑΤΖΗΓΕΩΡΓΙΟΥ</t>
  </si>
  <si>
    <t>Βελβεντού</t>
  </si>
  <si>
    <t>Τοποθέτηση (14 ώρες) στο ΕΠΑ.Λ. Σερβίων και διάθεση 6 ώρες στο Γυμνάσιο Σερβίων</t>
  </si>
  <si>
    <t>ΦΟΥΝΤΟΥΛΗ</t>
  </si>
  <si>
    <t>ΕΡΕΦΙΛΗ</t>
  </si>
  <si>
    <t>Τοποθέτηση στο ΕΠΑ.Λ. Σερβίων</t>
  </si>
  <si>
    <t>Νέα τοποθέτηση (18 ώρες) στο 3ο Εσπερινό ΕΠΑ.Λ. Πτολεμαΐδας</t>
  </si>
  <si>
    <t>ΤΣΙΑΟΥΣΗΣ</t>
  </si>
  <si>
    <t>Διάθεση 20 ώρες στο 3ο Εσπερινό ΕΠΑ.Λ. Πτολεμαΐδας</t>
  </si>
  <si>
    <t>Ανάκληση διάθεσης 7 ώρες από το 2ο ΕΠΑ.Λ. Κοζάνης και νέα διάθεση 7 ώρες στο 4ο Εσπερινό ΕΠΑ.Λ. Κοζάνης</t>
  </si>
  <si>
    <t>ΚΑΛΗΜΕΡΗΣ</t>
  </si>
  <si>
    <t>ΧΑΡΙΣΙΟΣ</t>
  </si>
  <si>
    <t>4ο Εσπ. ΕΠΑ.Λ. Κοζ., Εσπ. ΓΕ.Λ. Κοζ. ,Εσπ. Γυμν. Κοζ.</t>
  </si>
  <si>
    <t>Τοποθέτηση στο 4ο Εσπερινό ΕΠΑ.Λ. Κοζάνης</t>
  </si>
  <si>
    <t>Νέα τοποθέτηση (20 ώρες) στο 2ο ΕΠΑ.Λ. Κοζάνης</t>
  </si>
  <si>
    <t>ΜΑΡΓΙΩΤΗΣ</t>
  </si>
  <si>
    <t>ΙΩΑΝΝΗΣ</t>
  </si>
  <si>
    <t>Ανάκληση διάθεσης 7 ώρες από το 2ο ΕΠΑ.Λ. Πτολεμαΐδας και νέα διάθεση 2 ώρες στο 1ο ΓΕ.Λ. Πτολεμαΐδας</t>
  </si>
  <si>
    <t>Διάθεση 6 ώρες στο 6ο Γυμνάσιο Κοζάνης</t>
  </si>
  <si>
    <t>Ανάκληση διάθεσης 2 ώρες από το 1ο ΓΕ.Λ. Κοζάνης, τροποποίηση διάθεσης 2 ώρες από 4 στο 1ο Γυμνάσιο Κοζάνης και νέα διάθεση 4 ώρες στο 1ο ΕΠΑ.Λ. Κοζάνης</t>
  </si>
  <si>
    <t>Τροποποίηση διάθεσης 3 ώρες από 2 στο 2ο Γυμνάσιο Κοζάνης</t>
  </si>
  <si>
    <t>ΤΖΙΝΚΩΣΤΑ</t>
  </si>
  <si>
    <t>ΚΑΤΙΝΑ</t>
  </si>
  <si>
    <t>ΠΕ82 (ΠΕ12.04) - Μηχανολόγων</t>
  </si>
  <si>
    <t>Διάθεση 5 ώρες στο 3ο Εσπερινό ΕΠΑ.Λ. Πτολεμαΐδας</t>
  </si>
  <si>
    <t>Ανάκληση διάθεσης 5 ώρες από το 3ο Εσπερινό ΕΠΑ.Λ. Πτολεμαΐδας</t>
  </si>
  <si>
    <t>Ανάκληση διάθεσης 13 ώρες από το ΕΠΑ.Λ. Σερβίων και νέα διάθεση 10 ώρες στο 2ο Γυμνάσιο Κοζάνης</t>
  </si>
  <si>
    <t>Διάθεση 10 ώρες στο 1ο Γυμνάσιο Κοζάνης και 4 ώρες στο Γυμνάσιο Κρόκου</t>
  </si>
  <si>
    <t>Νέα τοποθέτηση (18 ώρες) στο 4ο Εσπερινό ΕΠΑ.Λ. Κοζάνης</t>
  </si>
  <si>
    <t>Ανάκληση διάθεσης 6 ώρες από το 4ο Εσπερινό ΕΠΑ.Λ. Κοζάνης και νέα διάθεση 4 ώρες στο 3ο Γυμνάσιο Κοζάνης</t>
  </si>
  <si>
    <t>ΑΜΑΝΑΤΙΔΗΣ</t>
  </si>
  <si>
    <t>Γυμνάσιο κ' Λ.Τ. Αργυράδων Κέρκυρας</t>
  </si>
  <si>
    <r>
      <t xml:space="preserve">Ολική διάθεση στη Δ.Π.Ε. Κοζάνης </t>
    </r>
    <r>
      <rPr>
        <b/>
        <sz val="8"/>
        <color indexed="8"/>
        <rFont val="Calibri"/>
        <family val="2"/>
        <charset val="161"/>
        <scheme val="minor"/>
      </rPr>
      <t>(Αναδρομικά</t>
    </r>
    <r>
      <rPr>
        <sz val="8"/>
        <color indexed="8"/>
        <rFont val="Calibri"/>
        <family val="2"/>
        <charset val="161"/>
        <scheme val="minor"/>
      </rPr>
      <t xml:space="preserve"> από </t>
    </r>
    <r>
      <rPr>
        <b/>
        <sz val="8"/>
        <color indexed="8"/>
        <rFont val="Calibri"/>
        <family val="2"/>
        <charset val="161"/>
        <scheme val="minor"/>
      </rPr>
      <t>01/09/2021</t>
    </r>
    <r>
      <rPr>
        <sz val="8"/>
        <color indexed="8"/>
        <rFont val="Calibri"/>
        <family val="2"/>
        <charset val="161"/>
        <scheme val="minor"/>
      </rPr>
      <t>)</t>
    </r>
  </si>
  <si>
    <t>ΚΑΝΟΥΛΑ</t>
  </si>
  <si>
    <t>ΔΗΜΗΤΡΑ</t>
  </si>
  <si>
    <t>ΚΩΣΤΟΠΟΥΛΟΣ</t>
  </si>
  <si>
    <t>ΘΩΜΑΣ</t>
  </si>
  <si>
    <t>Π.Υ.Σ.Δ.Ε. Δωδεκανήσου</t>
  </si>
  <si>
    <t>Π.Υ.Σ.Δ.Ε. Χανίων</t>
  </si>
  <si>
    <t>ΧΑΤΖΗΙΩΑΝΝΟΥ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</si>
  <si>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Αμφιλοχίας</t>
    </r>
  </si>
  <si>
    <t>Διάθεση 8 ώρες στο 1ο Γυμνάσιο Πτολεμαΐδας, 6 ώρες στο 4ο ΓΕ.Λ. Κοζάνης και 4 ώρες στο 2ο ΓΕ.Λ. Κοζάνης</t>
  </si>
  <si>
    <t>Κοζάνης</t>
  </si>
  <si>
    <t>2ο ΕΠΑΛ Κοζάνης</t>
  </si>
  <si>
    <t>Εσπερινό ΓΥΜ ΚΟΖ., 4ο ΕΣΠ. ΕΠΑΛ ΚΟΖ., 2ο ΕΠΑΛ ΚΟΖ.</t>
  </si>
  <si>
    <t>Εσπερινό Γενικό Λύκειο Κοζάνης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</si>
  <si>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Πτολεμαΐδας</t>
    </r>
  </si>
  <si>
    <t xml:space="preserve">ΕΠΑΛ Σερβίων </t>
  </si>
  <si>
    <t>Γενικό Λύκειο Σερβίων</t>
  </si>
  <si>
    <t>4ο, 2ο, 1ο, ΓΥΜ ΚΟΖ., ΓΥΜ Σερβίων, 1ο ΓΕΛ ΚΟΖ.</t>
  </si>
  <si>
    <t>Γυμνάσιο Σερβίων</t>
  </si>
  <si>
    <t>ΕΠΑΛ Σερβίων, ΓΥΜ Σερβίων, ΓΥΜ ΒΕΛΒΕΝΤΟΥ</t>
  </si>
  <si>
    <t>ΕΠΑΛ Σερβίων, 2ο ΕΠΑΛ Κοζάνης</t>
  </si>
  <si>
    <t>Γυμνάσιο Περδίκκα</t>
  </si>
  <si>
    <t>Γυμνάσιο Κρόκου</t>
  </si>
  <si>
    <t>2ο , 4ο ΓΥΜ ΚΟΖ., ΓΥΜ Κρόκου, ΚΑΛΛΙΤ. ΓΥΜ ΚΟΖ., ΓΥΜ Σερβίων, ΓΥΜ ΞΗΡΟΛΙΜΝΗΣ</t>
  </si>
  <si>
    <t>4ο, 1ο, 2ο, ΓΥΜ ΚΟΖ., ΚΑΛΛΙΤ. ΓΘΜ ΚΟΖ., ΓΥΜ ΞΗΡΟΛΙΜΝΗΣ, ΓΥΜ Κρόκου ΚΟΖ.</t>
  </si>
  <si>
    <t>Γυμνάσιο ΜΕ Λ.Τ. Τσοτυλίου</t>
  </si>
  <si>
    <t>ΕΠΑ.Λ. Λεωνιδίου Αρκαδίας</t>
  </si>
  <si>
    <t>Γενικό Λύκειο Άργους Ορεστικού</t>
  </si>
  <si>
    <t>Μουσικό Σχολείο Σιάτιστας</t>
  </si>
  <si>
    <t>Γυμνάσιο Νεάπολης</t>
  </si>
  <si>
    <t>Μουσικό Σχολείο Πτολεμαΐδας</t>
  </si>
  <si>
    <t>Π.Υ.Σ.Δ.Ε. Σάμου</t>
  </si>
  <si>
    <t>Π.Υ.Σ.Δ.Ε. Φλώρινας</t>
  </si>
  <si>
    <t>Καρούτειο Διαπολιτισμικό Γυμνάσιο με Λ.Τ. Πενταλόφου</t>
  </si>
  <si>
    <t>Γυμνάσιο Αναρράχης - Εμπορίου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</si>
  <si>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Κοζάνης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</si>
  <si>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Κοζάνης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</si>
  <si>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Κοζάνης</t>
    </r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</si>
  <si>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</si>
  <si>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Χαριλάου Θεσσαλονίκης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</si>
  <si>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Αγρινίου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</si>
  <si>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Αλεξάνδρειας Ημαθίας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</si>
  <si>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Βεροίας (</t>
    </r>
    <r>
      <rPr>
        <b/>
        <i/>
        <sz val="8"/>
        <color rgb="FF948A54"/>
        <rFont val="Calibri"/>
        <family val="2"/>
        <charset val="161"/>
        <scheme val="minor"/>
      </rPr>
      <t>Απόσπαση στο Καλλιτεχνικό Γυμνάσιο Κοζάνης</t>
    </r>
    <r>
      <rPr>
        <sz val="8"/>
        <color indexed="8"/>
        <rFont val="Calibri"/>
        <family val="2"/>
        <charset val="161"/>
        <scheme val="minor"/>
      </rPr>
      <t>)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</si>
  <si>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Πτολεμαΐδας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</si>
  <si>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Πτολεμαΐδας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</si>
  <si>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Κοζάνης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</si>
  <si>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</si>
  <si>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Κοζάνης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</si>
  <si>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</si>
  <si>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r>
      <t>1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Γυμνάσιο Κοζάνης </t>
    </r>
  </si>
  <si>
    <r>
      <t>6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Γυμνάσιο Κοζάνης</t>
    </r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</si>
  <si>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Καλλιθέας Δ' Αθήνας</t>
    </r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</si>
  <si>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Κέρκυρας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</si>
  <si>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</si>
  <si>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</si>
  <si>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Ευόσμου</t>
    </r>
  </si>
  <si>
    <r>
      <t>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</si>
  <si>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Πτολεμαΐδας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</si>
  <si>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Πτολεμαΐδας </t>
    </r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</si>
  <si>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</si>
  <si>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t>ΑΜΑΡΑΝΤΙΔΗΣ</t>
  </si>
  <si>
    <t>2ο-3ο ΓΕ.Λ. Κοζ., 5ο-1ο-3ο Γυμ. Κοζ., 4ο ΓΕ.Λ. Κοζ., 2ο-4ο Γυμ. Κοζ., 2ο ΕΠΑ.Λ. Κοζ., Εσπ. ΓΕ.Λ. Κοζ., 1ο ΓΕ.Λ. Κοζ., Καλλ. Γυμ. Κοζ., 8ο-6ο Γυμ. Κοζ., 2ο-4ο Γυμν. Πτολ.</t>
  </si>
  <si>
    <t>Τοποθέτηση (12 ώρες) στο 1ο Γυμνάσιο Κοζάνης με διάθεση 9 ώρες στο 4ο ΓΕ.Λ. Κοζάνης</t>
  </si>
  <si>
    <t>Τροποποίηση διάθεσης 4 ώρες από 9 στο 4ο ΓΕ.Λ. Κοζάνης και νέα διάθεση 5 ώρες στο 4ο Εσπερινό ΕΠΑ.Λ. Κοζάνης</t>
  </si>
  <si>
    <t>ΙΩΑΝΝΙΔΗΣ</t>
  </si>
  <si>
    <t>ΖΑΧΑΡΙΑΣ</t>
  </si>
  <si>
    <t>3ο-2ο ΓΕ.Λ. Κοζ.</t>
  </si>
  <si>
    <t>Ολική διάθεση (18 ώρες) στο 3ο ΓΕ.Λ. Κοζάνης</t>
  </si>
  <si>
    <t>Ανάκληση διάθεσης 5 ώρες από το 4ο Γυμνάσιο Κοζάνης και τροποποίηση διάθεσης 6 ώρες από 4 στο 2ο ΓΕ.Λ. Κοζάνης</t>
  </si>
  <si>
    <t>Τροποποίηση διάθεσης 16 ώρες από ολική στο 3ο ΓΕ.Λ. Κοζάνης και νέα διάθεση 2 ώρες στο 2ο ΕΠΑ.Λ. Κοζάνης</t>
  </si>
  <si>
    <t>ΣΑΓΡΗ</t>
  </si>
  <si>
    <t>ΙΩΑΝΝΑ</t>
  </si>
  <si>
    <t>Γενικό Λύκειο Νεάπολης</t>
  </si>
  <si>
    <t>Διάθεση 3 ώρες στο Γυμνάσιο Εράτυρας</t>
  </si>
  <si>
    <t>ΛΙΑΛΙΟΣ</t>
  </si>
  <si>
    <t>ΧΡΗΣΤΟΣ</t>
  </si>
  <si>
    <t>Διάθεση 4 ώρες στο Γυμνάσιο Εράτυρας</t>
  </si>
  <si>
    <t>ΤΟΥΛΙΑ</t>
  </si>
  <si>
    <t>Π.Υ.Σ.Δ.Ε. Γρεβενών</t>
  </si>
  <si>
    <t>Τοποθέτηση στο 3ο ΓΕ.Λ. Κοζάνης</t>
  </si>
  <si>
    <t>ΕΛΕΥΘΕΡΙΟΥ</t>
  </si>
  <si>
    <t>ΑΣΤΕΡΙΟΣ</t>
  </si>
  <si>
    <t>ΠΕ83 - Ηλεκτρολόγων</t>
  </si>
  <si>
    <t>ΕΠΑ.Λ. Σερβ., Γυμ. Τραν., Γυμ. Λιβαδ., Γυμ. Βελβ., Γυμ. Αιαν.</t>
  </si>
  <si>
    <t>Τοποθέτηση (6 ώρες) στο Γυμνάσιο Βελβεντού με διάθεση 3 ώρες στο Γυμνάσιο Λιβαδερού, 3 ώρες στο Γυμνάσιο Τρανοβάλτου και 1 ώρα στο ΕΠΑ.Λ. Σερβίων</t>
  </si>
  <si>
    <t>ΜΠΓΙΑΛΑΣ</t>
  </si>
  <si>
    <t>Γυμνάσιο Βελβεντού</t>
  </si>
  <si>
    <t>ΣΙΩΝΤΑΣ</t>
  </si>
  <si>
    <t>ΚΩΝΣΤΑΝΤΙΝΟΣ</t>
  </si>
  <si>
    <t>ΕΥΣΤΑΘΙΑΔΗΣ</t>
  </si>
  <si>
    <t>ΘΕΟΧΑΡΗΣ</t>
  </si>
  <si>
    <t>ΠΕ82 - Μηχανολόγων</t>
  </si>
  <si>
    <t>ΕΠΑ.Λ. Αλαξάνδρειας</t>
  </si>
  <si>
    <t>ΒΑΡΤΖΩΚΑ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</si>
  <si>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Λευκάδας</t>
    </r>
  </si>
  <si>
    <t>ΠΕΓΙΟΣ</t>
  </si>
  <si>
    <t>Εσπερινό ΕΠΑ.Λ. Φλώρινας</t>
  </si>
  <si>
    <r>
      <t>Τοποθέτηση (8 ώρες) στο Εσπερινό ΓΕ.Λ. Κοζάνης (</t>
    </r>
    <r>
      <rPr>
        <b/>
        <sz val="8"/>
        <color theme="1"/>
        <rFont val="Calibri"/>
        <family val="2"/>
        <charset val="161"/>
        <scheme val="minor"/>
      </rPr>
      <t>Αναδρομικά από 01/09/2021</t>
    </r>
    <r>
      <rPr>
        <sz val="8"/>
        <color theme="1"/>
        <rFont val="Calibri"/>
        <family val="2"/>
        <charset val="161"/>
        <scheme val="minor"/>
      </rPr>
      <t>) με διάθεση 8 ώρες στο ΓΕ.Λ. Σερβίων, 4 ώρες στο 2ο ΕΠΑ.Λ. Κοζάνης και 3 ώρες στο Γυμνάσιο Σερβίων</t>
    </r>
  </si>
  <si>
    <t>Ανάκληση τοποθέτησης από το 1ο ΕΠΑ.Λ. Πτολεμαΐδας και διάθεσης 9 ώρες από το 2ο ΕΠΑ.Λ. Πτολεμαΐδας, νέα τοποθέτηση (15 ώρες) στο 3ο ΓΕ.Λ. Πτολεμαΐδας και διάθεση 5 ώρες στο 1ο ΕΠΑ.Λ. Πτολεμαΐδας</t>
  </si>
  <si>
    <t>Ανάκληση διάθεσης 3 ώρες από το Γυμνάσιο Εμπορίου - Αναρράχης, νέα τοποθέτηση (8 ώρες) στο Γυμνάσιο Εμπορίου - Αναρράχης, διάθεση 4 ώρες στο 3ο ΓΕ.Λ. Πτολεμαΐδας και 4 ώρες στο Γυμνάσιο Ανατολικού</t>
  </si>
  <si>
    <t>Τροποποίηση διάθεσης 20 ώρες από 15 στο 2ο ΕΠΑ.Λ. Κοζάνης</t>
  </si>
  <si>
    <t>ΧΡΙΣΤΟΦΟΡΟΣ</t>
  </si>
  <si>
    <t>4ο ΕΠΑ.Λ. ΠΕΤΡΟΥΠΟΛΗΣ</t>
  </si>
  <si>
    <t>Ναι</t>
  </si>
  <si>
    <t>2ο, 1ο, ΕΠΑΛ ΚΟΖΑΝΗΣ, ΓΥΜ ΑΙΑΝΗΣ, ΌΛΑ ΤΑ ΣΧΟΛΕΙΑ ΕΝΤΟΣ ΤΗΣ ΠΟΛΗΣ ΚΟΖΑΝΗΣ</t>
  </si>
  <si>
    <t>Τοποθέτηση (11 ώρες) στο ΓΕ.Λ. Σερβίων με διάθεση 9 ώρες στο Γυμνάσιο Σερβίων</t>
  </si>
  <si>
    <t>Ανάκληση διάθεσης 9 ώρες από το Γυμνάσιο Σερβίων και νέα διάθεση 9 ώρες στο 2ο ΕΠΑ.Λ. Κοζάνης</t>
  </si>
  <si>
    <t>Διάθεση 12 ώρες στο 4ο Εσπερινό ΕΠΑ.Λ. Κοζάνης</t>
  </si>
  <si>
    <t>Ολική διάθεση (18 ώρες) στο 4ο Εσπερινό ΕΠΑ.Λ. Κοζάνης</t>
  </si>
  <si>
    <t>Τοποθέτηση (14 ώρες) στο ΕΠΑ.Λ. Σιάτιστας με διάθεση 6 ώρες στο 4ο Εσπερινό ΕΠΑ.Λ. Κοζάνης</t>
  </si>
  <si>
    <t>Ανάκληση διάθεσης 6 ώρες από το Γυμνάσιο Σερβίων, νέα τοποθέτηση (14 ώρες) στο Γυμνάσιο Σερβίων και διάθεση 6 ώρες στο ΕΠΑ.Λ. Σερβίων</t>
  </si>
  <si>
    <t xml:space="preserve">ΚΟΣΚΕΡΙΔΗΣ </t>
  </si>
  <si>
    <t>ΚΟΥΡΚΟΥΤΜΑΝΟΣ</t>
  </si>
  <si>
    <t xml:space="preserve"> ΒΑΣΙΛΕΙΟΣ</t>
  </si>
  <si>
    <t>Ολική διάθεση (18 ώρες) στο 3ο Εσπερινό ΕΠΑ.Λ. Πτολεμαΐδας</t>
  </si>
  <si>
    <t>Διάθεση 6 ώρες στο Γυμνάσιο Βελβεντού</t>
  </si>
  <si>
    <t>Νέα Τοποθέτηση (6 ώρες) στο ΕΠΑ.Λ. Σερβίων</t>
  </si>
  <si>
    <t>Διάθεση 4 ώρες στο 3ο Γυμνάσιο Πτολεμαΐδας</t>
  </si>
  <si>
    <t>ΖΑΧΑΡΟΠΟΥΛΟΥ</t>
  </si>
  <si>
    <t>ΛΑΜΠΡΙΝΗ</t>
  </si>
  <si>
    <t xml:space="preserve">ΓΥΜΝΑΣΙΟ ΜΕ Λ.Τ. ΤΣΟΤΥΛΙΟΥ </t>
  </si>
  <si>
    <t>Διάθεση 3 ώρες στο Γυμνάσιο με Λ.Τ. Πενταλόφου</t>
  </si>
  <si>
    <t>Ανάκληση διάθεσης 3 ώρες από το Γυμνάσιο με Λ.Τ. Πενταλόφου</t>
  </si>
  <si>
    <t>Τροποποίηση διάθεσης 4 ώρες από 7 στο 1ο Γυμνάσιο Κοζάνης, 2 ώρες από 4 στο 8ο Γυμνάσιο Κοζάνης και νέα διάθεση 6 ώρες στο 6ο Γυμνάσιο Κοζάνης</t>
  </si>
  <si>
    <t>Ανάκληση διάθεσης 6 ώρες από το 5ο Γυμνάσιο Κοζάνης, νέα τοποθέτηση (11 ώρες) στο Καλλιτεχνικό Γυμνάσιο Κοζάνης με διάθεση 8 ώρες στο 2ο Γυμνάσιο Κοζάνης και 1 ώρα στο 1ο ΕΠΑ.Λ. Κοζάνης</t>
  </si>
  <si>
    <t>Ανάκληση 2 ώρες από το Γυμνάσιο Εράτυρας και τροποποίηση διάθεσης 4 ώρες ώρες από 2 στο Γυμνάσιο Γαλατινής</t>
  </si>
  <si>
    <t>Τροποποίηση διάθεσης 3 ώρες από 6 στο 4ο ΓΕ.Λ. Κοζάνης και 6 ώρες από 4 στο 2ο ΓΕ.Λ. Κοζάνης</t>
  </si>
  <si>
    <t>ΜΕΝΤΕΛΗ</t>
  </si>
  <si>
    <t>ΘΩΜΑΪΑ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</si>
  <si>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</si>
  <si>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8ο Γυμν.Κοζ., 2ο-4ο ΓΕ.Λ. Κοζ., 6ο Γυμν. Κοζ.,Καλλ. Γυμν. Κοζ.</t>
  </si>
  <si>
    <t>Διάθεση 2 ώρες στο Γυμνάσιο Ξηρολίμνης και 2 ώρες στο 4ο Εσπερινό ΕΠΑ.Λ. Κοζάνης</t>
  </si>
  <si>
    <t>Ανάκληση διάθεσης 2 ώρες από το  4ο Εσπερινό ΕΠΑ.Λ. Κοζάνης και νέα διάθεση 2 ώρες στο 6ο Γυμνάσιο Κοζάνης</t>
  </si>
  <si>
    <t>ΖΗΣΟΠΟΥΛΟΥ</t>
  </si>
  <si>
    <t>ΓΥΜΝΑΣΙΟ ΓΑΛΑΤΙΝΗΣ</t>
  </si>
  <si>
    <t>Γυμν. Εράτυρας, Γυμν. Νεάπολης, ΓΕ.Λ. Νεάπολης</t>
  </si>
  <si>
    <t>Διάθεση 7 ώρες στο Γυμνάσιο Νεάπολης και 5 ώρες στο ΓΕ.Λ. Νεάπολης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</si>
</sst>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vertAlign val="superscript"/>
      <sz val="8"/>
      <color rgb="FF000000"/>
      <name val="Calibri"/>
      <family val="2"/>
      <charset val="161"/>
      <scheme val="minor"/>
    </font>
    <font>
      <b/>
      <i/>
      <sz val="8"/>
      <color rgb="FF948A54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  <xf numFmtId="164" fontId="1" fillId="0" borderId="0"/>
  </cellStyleXfs>
  <cellXfs count="29">
    <xf numFmtId="0" fontId="0" fillId="0" borderId="0" xfId="0"/>
    <xf numFmtId="0" fontId="3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0" fillId="0" borderId="0" xfId="0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1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4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BreakPreview" zoomScale="115" zoomScaleNormal="100" zoomScaleSheetLayoutView="115" workbookViewId="0">
      <selection activeCell="D93" sqref="D93"/>
    </sheetView>
  </sheetViews>
  <sheetFormatPr defaultColWidth="19.42578125" defaultRowHeight="15" x14ac:dyDescent="0.25"/>
  <cols>
    <col min="1" max="1" width="3.7109375" bestFit="1" customWidth="1"/>
    <col min="2" max="2" width="7" bestFit="1" customWidth="1"/>
    <col min="3" max="3" width="14.5703125" customWidth="1"/>
    <col min="4" max="4" width="10.5703125" bestFit="1" customWidth="1"/>
    <col min="5" max="6" width="10.5703125" style="10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6" width="6.85546875" customWidth="1"/>
    <col min="17" max="17" width="22.28515625" customWidth="1"/>
    <col min="18" max="18" width="17.7109375" bestFit="1" customWidth="1"/>
  </cols>
  <sheetData>
    <row r="1" spans="1:19" ht="20.25" thickBot="1" x14ac:dyDescent="0.3">
      <c r="A1" s="28" t="s">
        <v>195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78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97</v>
      </c>
      <c r="S2" s="9" t="s">
        <v>194</v>
      </c>
    </row>
    <row r="3" spans="1:19" s="10" customFormat="1" ht="33.75" x14ac:dyDescent="0.25">
      <c r="A3" s="11">
        <v>1</v>
      </c>
      <c r="B3" s="5">
        <v>216292</v>
      </c>
      <c r="C3" s="12" t="s">
        <v>218</v>
      </c>
      <c r="D3" s="12" t="s">
        <v>219</v>
      </c>
      <c r="E3" s="12" t="s">
        <v>79</v>
      </c>
      <c r="F3" s="12" t="s">
        <v>80</v>
      </c>
      <c r="G3" s="11" t="s">
        <v>388</v>
      </c>
      <c r="H3" s="12" t="s">
        <v>16</v>
      </c>
      <c r="I3" s="12" t="s">
        <v>17</v>
      </c>
      <c r="J3" s="12">
        <v>37.700000000000003</v>
      </c>
      <c r="K3" s="12">
        <v>72.5</v>
      </c>
      <c r="L3" s="12">
        <f>4+4</f>
        <v>8</v>
      </c>
      <c r="M3" s="13" t="s">
        <v>220</v>
      </c>
      <c r="N3" s="13" t="s">
        <v>220</v>
      </c>
      <c r="O3" s="13" t="s">
        <v>19</v>
      </c>
      <c r="P3" s="2">
        <f>J3+K3+L3</f>
        <v>118.2</v>
      </c>
      <c r="Q3" s="13" t="s">
        <v>221</v>
      </c>
      <c r="R3" s="15" t="s">
        <v>222</v>
      </c>
      <c r="S3" s="16" t="s">
        <v>223</v>
      </c>
    </row>
    <row r="4" spans="1:19" s="10" customFormat="1" ht="45" x14ac:dyDescent="0.25">
      <c r="A4" s="11">
        <v>2</v>
      </c>
      <c r="B4" s="12">
        <v>702649</v>
      </c>
      <c r="C4" s="12" t="s">
        <v>214</v>
      </c>
      <c r="D4" s="12" t="s">
        <v>215</v>
      </c>
      <c r="E4" s="12" t="s">
        <v>81</v>
      </c>
      <c r="F4" s="12" t="s">
        <v>82</v>
      </c>
      <c r="G4" s="12" t="s">
        <v>389</v>
      </c>
      <c r="H4" s="12" t="s">
        <v>16</v>
      </c>
      <c r="I4" s="12" t="s">
        <v>17</v>
      </c>
      <c r="J4" s="12">
        <v>32.29</v>
      </c>
      <c r="K4" s="12">
        <v>169.32</v>
      </c>
      <c r="L4" s="12">
        <v>4</v>
      </c>
      <c r="M4" s="13" t="s">
        <v>18</v>
      </c>
      <c r="N4" s="13"/>
      <c r="O4" s="13" t="s">
        <v>19</v>
      </c>
      <c r="P4" s="2">
        <f t="shared" ref="P4:P71" si="0">J4+K4+L4</f>
        <v>205.60999999999999</v>
      </c>
      <c r="Q4" s="13" t="s">
        <v>216</v>
      </c>
      <c r="R4" s="16" t="s">
        <v>217</v>
      </c>
      <c r="S4" s="16" t="s">
        <v>224</v>
      </c>
    </row>
    <row r="5" spans="1:19" s="10" customFormat="1" ht="24" x14ac:dyDescent="0.25">
      <c r="A5" s="11">
        <v>3</v>
      </c>
      <c r="B5" s="12">
        <v>153429</v>
      </c>
      <c r="C5" s="12" t="s">
        <v>68</v>
      </c>
      <c r="D5" s="12" t="s">
        <v>38</v>
      </c>
      <c r="E5" s="12" t="s">
        <v>81</v>
      </c>
      <c r="F5" s="12" t="s">
        <v>82</v>
      </c>
      <c r="G5" s="12" t="s">
        <v>409</v>
      </c>
      <c r="H5" s="12" t="s">
        <v>16</v>
      </c>
      <c r="I5" s="12" t="s">
        <v>17</v>
      </c>
      <c r="J5" s="12">
        <v>90.2</v>
      </c>
      <c r="K5" s="12">
        <v>86.9</v>
      </c>
      <c r="L5" s="12">
        <f>4</f>
        <v>4</v>
      </c>
      <c r="M5" s="13"/>
      <c r="N5" s="13"/>
      <c r="O5" s="13"/>
      <c r="P5" s="2">
        <f t="shared" si="0"/>
        <v>181.10000000000002</v>
      </c>
      <c r="Q5" s="13" t="s">
        <v>210</v>
      </c>
      <c r="R5" s="18"/>
      <c r="S5" s="16" t="s">
        <v>108</v>
      </c>
    </row>
    <row r="6" spans="1:19" s="10" customFormat="1" ht="22.5" x14ac:dyDescent="0.25">
      <c r="A6" s="11">
        <v>4</v>
      </c>
      <c r="B6" s="12">
        <v>222268</v>
      </c>
      <c r="C6" s="12" t="s">
        <v>448</v>
      </c>
      <c r="D6" s="12" t="s">
        <v>449</v>
      </c>
      <c r="E6" s="12" t="s">
        <v>81</v>
      </c>
      <c r="F6" s="12" t="s">
        <v>82</v>
      </c>
      <c r="G6" s="12" t="s">
        <v>446</v>
      </c>
      <c r="H6" s="12" t="s">
        <v>16</v>
      </c>
      <c r="I6" s="12" t="s">
        <v>17</v>
      </c>
      <c r="J6" s="12">
        <v>38.950000000000003</v>
      </c>
      <c r="K6" s="20">
        <v>109.29</v>
      </c>
      <c r="L6" s="21">
        <v>4</v>
      </c>
      <c r="M6" s="13" t="s">
        <v>188</v>
      </c>
      <c r="N6" s="13"/>
      <c r="O6" s="13"/>
      <c r="P6" s="2">
        <f t="shared" si="0"/>
        <v>152.24</v>
      </c>
      <c r="Q6" s="13" t="s">
        <v>101</v>
      </c>
      <c r="R6" s="18"/>
      <c r="S6" s="16" t="s">
        <v>450</v>
      </c>
    </row>
    <row r="7" spans="1:19" ht="56.25" x14ac:dyDescent="0.25">
      <c r="A7" s="11">
        <v>5</v>
      </c>
      <c r="B7" s="12">
        <v>221894</v>
      </c>
      <c r="C7" s="12" t="s">
        <v>55</v>
      </c>
      <c r="D7" s="12" t="s">
        <v>56</v>
      </c>
      <c r="E7" s="12" t="s">
        <v>81</v>
      </c>
      <c r="F7" s="12" t="s">
        <v>82</v>
      </c>
      <c r="G7" s="12" t="s">
        <v>395</v>
      </c>
      <c r="H7" s="12" t="s">
        <v>16</v>
      </c>
      <c r="I7" s="12" t="s">
        <v>17</v>
      </c>
      <c r="J7" s="12">
        <v>37.909999999999997</v>
      </c>
      <c r="K7" s="12">
        <v>73.3</v>
      </c>
      <c r="L7" s="12">
        <v>8</v>
      </c>
      <c r="M7" s="13" t="s">
        <v>18</v>
      </c>
      <c r="N7" s="13" t="s">
        <v>18</v>
      </c>
      <c r="O7" s="13" t="s">
        <v>19</v>
      </c>
      <c r="P7" s="2">
        <f t="shared" si="0"/>
        <v>119.21</v>
      </c>
      <c r="Q7" s="13" t="s">
        <v>57</v>
      </c>
      <c r="R7" s="16" t="s">
        <v>58</v>
      </c>
      <c r="S7" s="16" t="s">
        <v>230</v>
      </c>
    </row>
    <row r="8" spans="1:19" ht="24" x14ac:dyDescent="0.25">
      <c r="A8" s="11">
        <v>6</v>
      </c>
      <c r="B8" s="12">
        <v>212152</v>
      </c>
      <c r="C8" s="12" t="s">
        <v>186</v>
      </c>
      <c r="D8" s="12" t="s">
        <v>187</v>
      </c>
      <c r="E8" s="12" t="s">
        <v>81</v>
      </c>
      <c r="F8" s="12" t="s">
        <v>82</v>
      </c>
      <c r="G8" s="12" t="s">
        <v>410</v>
      </c>
      <c r="H8" s="12" t="s">
        <v>16</v>
      </c>
      <c r="I8" s="12" t="s">
        <v>17</v>
      </c>
      <c r="J8" s="12">
        <v>41.04</v>
      </c>
      <c r="K8" s="12">
        <v>75.150000000000006</v>
      </c>
      <c r="L8" s="12"/>
      <c r="M8" s="13" t="s">
        <v>188</v>
      </c>
      <c r="N8" s="13"/>
      <c r="O8" s="13" t="s">
        <v>19</v>
      </c>
      <c r="P8" s="2">
        <f t="shared" si="0"/>
        <v>116.19</v>
      </c>
      <c r="Q8" s="13" t="s">
        <v>189</v>
      </c>
      <c r="R8" s="18"/>
      <c r="S8" s="27" t="s">
        <v>209</v>
      </c>
    </row>
    <row r="9" spans="1:19" ht="56.25" x14ac:dyDescent="0.25">
      <c r="A9" s="11">
        <v>7</v>
      </c>
      <c r="B9" s="12">
        <v>209389</v>
      </c>
      <c r="C9" s="12" t="s">
        <v>190</v>
      </c>
      <c r="D9" s="12" t="s">
        <v>191</v>
      </c>
      <c r="E9" s="12" t="s">
        <v>81</v>
      </c>
      <c r="F9" s="12" t="s">
        <v>82</v>
      </c>
      <c r="G9" s="12" t="s">
        <v>396</v>
      </c>
      <c r="H9" s="12" t="s">
        <v>16</v>
      </c>
      <c r="I9" s="12" t="s">
        <v>17</v>
      </c>
      <c r="J9" s="12">
        <v>40</v>
      </c>
      <c r="K9" s="12">
        <v>74.150000000000006</v>
      </c>
      <c r="L9" s="12"/>
      <c r="M9" s="13" t="s">
        <v>132</v>
      </c>
      <c r="N9" s="13"/>
      <c r="O9" s="13" t="s">
        <v>19</v>
      </c>
      <c r="P9" s="2">
        <f t="shared" si="0"/>
        <v>114.15</v>
      </c>
      <c r="Q9" s="13" t="s">
        <v>192</v>
      </c>
      <c r="R9" s="16" t="s">
        <v>193</v>
      </c>
      <c r="S9" s="16" t="s">
        <v>227</v>
      </c>
    </row>
    <row r="10" spans="1:19" ht="56.25" x14ac:dyDescent="0.25">
      <c r="A10" s="11">
        <v>8</v>
      </c>
      <c r="B10" s="12">
        <v>211954</v>
      </c>
      <c r="C10" s="12" t="s">
        <v>64</v>
      </c>
      <c r="D10" s="12" t="s">
        <v>65</v>
      </c>
      <c r="E10" s="12" t="s">
        <v>81</v>
      </c>
      <c r="F10" s="12" t="s">
        <v>82</v>
      </c>
      <c r="G10" s="12" t="s">
        <v>399</v>
      </c>
      <c r="H10" s="12" t="s">
        <v>16</v>
      </c>
      <c r="I10" s="12" t="s">
        <v>17</v>
      </c>
      <c r="J10" s="12">
        <v>37.5</v>
      </c>
      <c r="K10" s="12">
        <v>57.95</v>
      </c>
      <c r="L10" s="12">
        <v>12</v>
      </c>
      <c r="M10" s="13" t="s">
        <v>18</v>
      </c>
      <c r="N10" s="13"/>
      <c r="O10" s="13" t="s">
        <v>19</v>
      </c>
      <c r="P10" s="2">
        <f t="shared" si="0"/>
        <v>107.45</v>
      </c>
      <c r="Q10" s="13" t="s">
        <v>66</v>
      </c>
      <c r="R10" s="16" t="s">
        <v>67</v>
      </c>
      <c r="S10" s="16" t="s">
        <v>228</v>
      </c>
    </row>
    <row r="11" spans="1:19" ht="56.25" x14ac:dyDescent="0.25">
      <c r="A11" s="11">
        <v>9</v>
      </c>
      <c r="B11" s="12">
        <v>201357</v>
      </c>
      <c r="C11" s="12" t="s">
        <v>59</v>
      </c>
      <c r="D11" s="12" t="s">
        <v>39</v>
      </c>
      <c r="E11" s="12" t="s">
        <v>81</v>
      </c>
      <c r="F11" s="12" t="s">
        <v>82</v>
      </c>
      <c r="G11" s="12" t="s">
        <v>411</v>
      </c>
      <c r="H11" s="12" t="s">
        <v>16</v>
      </c>
      <c r="I11" s="12" t="s">
        <v>17</v>
      </c>
      <c r="J11" s="12">
        <v>42.91</v>
      </c>
      <c r="K11" s="12">
        <v>53.26</v>
      </c>
      <c r="L11" s="12">
        <v>4</v>
      </c>
      <c r="M11" s="13" t="s">
        <v>18</v>
      </c>
      <c r="N11" s="13" t="s">
        <v>18</v>
      </c>
      <c r="O11" s="13" t="s">
        <v>19</v>
      </c>
      <c r="P11" s="2">
        <f t="shared" si="0"/>
        <v>100.16999999999999</v>
      </c>
      <c r="Q11" s="13" t="s">
        <v>60</v>
      </c>
      <c r="R11" s="16" t="s">
        <v>61</v>
      </c>
      <c r="S11" s="16" t="s">
        <v>231</v>
      </c>
    </row>
    <row r="12" spans="1:19" ht="56.25" x14ac:dyDescent="0.25">
      <c r="A12" s="11">
        <v>10</v>
      </c>
      <c r="B12" s="5">
        <v>220455</v>
      </c>
      <c r="C12" s="11" t="s">
        <v>153</v>
      </c>
      <c r="D12" s="11" t="s">
        <v>154</v>
      </c>
      <c r="E12" s="12" t="s">
        <v>81</v>
      </c>
      <c r="F12" s="12" t="s">
        <v>82</v>
      </c>
      <c r="G12" s="6" t="s">
        <v>412</v>
      </c>
      <c r="H12" s="12" t="s">
        <v>16</v>
      </c>
      <c r="I12" s="12" t="s">
        <v>17</v>
      </c>
      <c r="J12" s="12">
        <v>35</v>
      </c>
      <c r="K12" s="12">
        <v>39.340000000000003</v>
      </c>
      <c r="L12" s="12">
        <v>8</v>
      </c>
      <c r="M12" s="13" t="s">
        <v>18</v>
      </c>
      <c r="N12" s="13" t="s">
        <v>18</v>
      </c>
      <c r="O12" s="13" t="s">
        <v>19</v>
      </c>
      <c r="P12" s="2">
        <f t="shared" si="0"/>
        <v>82.34</v>
      </c>
      <c r="Q12" s="13" t="s">
        <v>155</v>
      </c>
      <c r="R12" s="16" t="s">
        <v>156</v>
      </c>
      <c r="S12" s="16" t="s">
        <v>232</v>
      </c>
    </row>
    <row r="13" spans="1:19" s="10" customFormat="1" ht="90" x14ac:dyDescent="0.25">
      <c r="A13" s="11">
        <v>11</v>
      </c>
      <c r="B13" s="5">
        <v>201835</v>
      </c>
      <c r="C13" s="11" t="s">
        <v>89</v>
      </c>
      <c r="D13" s="11" t="s">
        <v>179</v>
      </c>
      <c r="E13" s="12" t="s">
        <v>81</v>
      </c>
      <c r="F13" s="12" t="s">
        <v>82</v>
      </c>
      <c r="G13" s="11" t="s">
        <v>413</v>
      </c>
      <c r="H13" s="14" t="s">
        <v>23</v>
      </c>
      <c r="I13" s="14" t="s">
        <v>21</v>
      </c>
      <c r="J13" s="12">
        <v>19.5</v>
      </c>
      <c r="K13" s="12"/>
      <c r="L13" s="12">
        <v>23</v>
      </c>
      <c r="M13" s="13"/>
      <c r="N13" s="13" t="s">
        <v>18</v>
      </c>
      <c r="O13" s="13" t="s">
        <v>19</v>
      </c>
      <c r="P13" s="2">
        <f t="shared" si="0"/>
        <v>42.5</v>
      </c>
      <c r="Q13" s="13" t="s">
        <v>225</v>
      </c>
      <c r="R13" s="16" t="s">
        <v>226</v>
      </c>
      <c r="S13" s="27" t="s">
        <v>498</v>
      </c>
    </row>
    <row r="14" spans="1:19" s="10" customFormat="1" ht="67.5" x14ac:dyDescent="0.25">
      <c r="A14" s="11">
        <v>12</v>
      </c>
      <c r="B14" s="12">
        <v>701854</v>
      </c>
      <c r="C14" s="12" t="s">
        <v>235</v>
      </c>
      <c r="D14" s="12" t="s">
        <v>236</v>
      </c>
      <c r="E14" s="12" t="s">
        <v>81</v>
      </c>
      <c r="F14" s="12" t="s">
        <v>82</v>
      </c>
      <c r="G14" s="12" t="s">
        <v>400</v>
      </c>
      <c r="H14" s="14" t="s">
        <v>23</v>
      </c>
      <c r="I14" s="14" t="s">
        <v>21</v>
      </c>
      <c r="J14" s="12">
        <v>13.25</v>
      </c>
      <c r="K14" s="12"/>
      <c r="L14" s="12">
        <v>23</v>
      </c>
      <c r="M14" s="13" t="s">
        <v>18</v>
      </c>
      <c r="N14" s="13" t="s">
        <v>18</v>
      </c>
      <c r="O14" s="13" t="s">
        <v>19</v>
      </c>
      <c r="P14" s="2">
        <f t="shared" si="0"/>
        <v>36.25</v>
      </c>
      <c r="Q14" s="13" t="s">
        <v>237</v>
      </c>
      <c r="R14" s="16" t="s">
        <v>238</v>
      </c>
      <c r="S14" s="16" t="s">
        <v>239</v>
      </c>
    </row>
    <row r="15" spans="1:19" s="10" customFormat="1" ht="45" x14ac:dyDescent="0.25">
      <c r="A15" s="11">
        <v>13</v>
      </c>
      <c r="B15" s="12">
        <v>710130</v>
      </c>
      <c r="C15" s="12" t="s">
        <v>62</v>
      </c>
      <c r="D15" s="12" t="s">
        <v>22</v>
      </c>
      <c r="E15" s="12" t="s">
        <v>81</v>
      </c>
      <c r="F15" s="12" t="s">
        <v>82</v>
      </c>
      <c r="G15" s="12" t="s">
        <v>414</v>
      </c>
      <c r="H15" s="14" t="s">
        <v>23</v>
      </c>
      <c r="I15" s="14" t="s">
        <v>21</v>
      </c>
      <c r="J15" s="17"/>
      <c r="K15" s="17"/>
      <c r="L15" s="12">
        <v>33</v>
      </c>
      <c r="M15" s="13" t="s">
        <v>18</v>
      </c>
      <c r="N15" s="13"/>
      <c r="O15" s="13" t="s">
        <v>101</v>
      </c>
      <c r="P15" s="2">
        <f t="shared" si="0"/>
        <v>33</v>
      </c>
      <c r="Q15" s="13" t="s">
        <v>63</v>
      </c>
      <c r="R15" s="18"/>
      <c r="S15" s="16" t="s">
        <v>234</v>
      </c>
    </row>
    <row r="16" spans="1:19" ht="90" x14ac:dyDescent="0.25">
      <c r="A16" s="11">
        <v>14</v>
      </c>
      <c r="B16" s="5">
        <v>710804</v>
      </c>
      <c r="C16" s="11" t="s">
        <v>75</v>
      </c>
      <c r="D16" s="11" t="s">
        <v>76</v>
      </c>
      <c r="E16" s="12" t="s">
        <v>81</v>
      </c>
      <c r="F16" s="12" t="s">
        <v>82</v>
      </c>
      <c r="G16" s="6" t="s">
        <v>379</v>
      </c>
      <c r="H16" s="14" t="s">
        <v>23</v>
      </c>
      <c r="I16" s="14" t="s">
        <v>21</v>
      </c>
      <c r="J16" s="17"/>
      <c r="K16" s="17"/>
      <c r="L16" s="12">
        <v>33</v>
      </c>
      <c r="M16" s="13" t="s">
        <v>18</v>
      </c>
      <c r="N16" s="13"/>
      <c r="O16" s="13" t="s">
        <v>101</v>
      </c>
      <c r="P16" s="2">
        <f t="shared" si="0"/>
        <v>33</v>
      </c>
      <c r="Q16" s="13" t="s">
        <v>77</v>
      </c>
      <c r="R16" s="18"/>
      <c r="S16" s="16" t="s">
        <v>471</v>
      </c>
    </row>
    <row r="17" spans="1:19" s="10" customFormat="1" ht="101.25" x14ac:dyDescent="0.25">
      <c r="A17" s="11">
        <v>15</v>
      </c>
      <c r="B17" s="5">
        <v>226606</v>
      </c>
      <c r="C17" s="11" t="s">
        <v>71</v>
      </c>
      <c r="D17" s="11" t="s">
        <v>72</v>
      </c>
      <c r="E17" s="12" t="s">
        <v>81</v>
      </c>
      <c r="F17" s="12" t="s">
        <v>82</v>
      </c>
      <c r="G17" s="6" t="s">
        <v>401</v>
      </c>
      <c r="H17" s="14" t="s">
        <v>23</v>
      </c>
      <c r="I17" s="14" t="s">
        <v>21</v>
      </c>
      <c r="J17" s="12">
        <v>16.375</v>
      </c>
      <c r="K17" s="12"/>
      <c r="L17" s="12">
        <v>15</v>
      </c>
      <c r="M17" s="13" t="s">
        <v>26</v>
      </c>
      <c r="N17" s="13"/>
      <c r="O17" s="13" t="s">
        <v>19</v>
      </c>
      <c r="P17" s="2">
        <f t="shared" si="0"/>
        <v>31.375</v>
      </c>
      <c r="Q17" s="13" t="s">
        <v>73</v>
      </c>
      <c r="R17" s="16" t="s">
        <v>74</v>
      </c>
      <c r="S17" s="16" t="s">
        <v>240</v>
      </c>
    </row>
    <row r="18" spans="1:19" s="10" customFormat="1" ht="45" x14ac:dyDescent="0.25">
      <c r="A18" s="11">
        <v>16</v>
      </c>
      <c r="B18" s="12">
        <v>209550</v>
      </c>
      <c r="C18" s="12" t="s">
        <v>241</v>
      </c>
      <c r="D18" s="12" t="s">
        <v>242</v>
      </c>
      <c r="E18" s="12" t="s">
        <v>81</v>
      </c>
      <c r="F18" s="12" t="s">
        <v>82</v>
      </c>
      <c r="G18" s="12" t="s">
        <v>415</v>
      </c>
      <c r="H18" s="14" t="s">
        <v>23</v>
      </c>
      <c r="I18" s="14" t="s">
        <v>21</v>
      </c>
      <c r="J18" s="12">
        <v>19</v>
      </c>
      <c r="K18" s="12"/>
      <c r="L18" s="12">
        <v>9</v>
      </c>
      <c r="M18" s="13" t="s">
        <v>26</v>
      </c>
      <c r="N18" s="13" t="s">
        <v>26</v>
      </c>
      <c r="O18" s="13" t="s">
        <v>19</v>
      </c>
      <c r="P18" s="2">
        <f t="shared" si="0"/>
        <v>28</v>
      </c>
      <c r="Q18" s="13" t="s">
        <v>243</v>
      </c>
      <c r="R18" s="16" t="s">
        <v>244</v>
      </c>
      <c r="S18" s="16" t="s">
        <v>245</v>
      </c>
    </row>
    <row r="19" spans="1:19" ht="46.5" x14ac:dyDescent="0.25">
      <c r="A19" s="11">
        <v>17</v>
      </c>
      <c r="B19" s="12">
        <v>209463</v>
      </c>
      <c r="C19" s="12" t="s">
        <v>69</v>
      </c>
      <c r="D19" s="12" t="s">
        <v>70</v>
      </c>
      <c r="E19" s="12" t="s">
        <v>81</v>
      </c>
      <c r="F19" s="12" t="s">
        <v>82</v>
      </c>
      <c r="G19" s="12" t="s">
        <v>416</v>
      </c>
      <c r="H19" s="14" t="s">
        <v>23</v>
      </c>
      <c r="I19" s="14" t="s">
        <v>21</v>
      </c>
      <c r="J19" s="12">
        <v>19.75</v>
      </c>
      <c r="K19" s="17"/>
      <c r="L19" s="17"/>
      <c r="M19" s="13"/>
      <c r="N19" s="13"/>
      <c r="O19" s="13" t="s">
        <v>19</v>
      </c>
      <c r="P19" s="2">
        <f t="shared" si="0"/>
        <v>19.75</v>
      </c>
      <c r="Q19" s="13" t="s">
        <v>152</v>
      </c>
      <c r="R19" s="18"/>
      <c r="S19" s="16" t="s">
        <v>233</v>
      </c>
    </row>
    <row r="20" spans="1:19" s="10" customFormat="1" ht="22.5" x14ac:dyDescent="0.25">
      <c r="A20" s="11">
        <v>18</v>
      </c>
      <c r="B20" s="12">
        <v>193514</v>
      </c>
      <c r="C20" s="12" t="s">
        <v>444</v>
      </c>
      <c r="D20" s="12" t="s">
        <v>445</v>
      </c>
      <c r="E20" s="11" t="s">
        <v>83</v>
      </c>
      <c r="F20" s="11" t="s">
        <v>84</v>
      </c>
      <c r="G20" s="12" t="s">
        <v>446</v>
      </c>
      <c r="H20" s="12" t="s">
        <v>16</v>
      </c>
      <c r="I20" s="12" t="s">
        <v>17</v>
      </c>
      <c r="J20" s="12">
        <v>60.62</v>
      </c>
      <c r="K20" s="20">
        <v>168.49</v>
      </c>
      <c r="L20" s="21">
        <v>4</v>
      </c>
      <c r="M20" s="13" t="s">
        <v>188</v>
      </c>
      <c r="N20" s="13"/>
      <c r="O20" s="13"/>
      <c r="P20" s="2">
        <f t="shared" si="0"/>
        <v>233.11</v>
      </c>
      <c r="Q20" s="13" t="s">
        <v>101</v>
      </c>
      <c r="R20" s="18"/>
      <c r="S20" s="16" t="s">
        <v>447</v>
      </c>
    </row>
    <row r="21" spans="1:19" s="10" customFormat="1" ht="56.25" x14ac:dyDescent="0.25">
      <c r="A21" s="11">
        <v>19</v>
      </c>
      <c r="B21" s="12">
        <v>217882</v>
      </c>
      <c r="C21" s="12" t="s">
        <v>438</v>
      </c>
      <c r="D21" s="12" t="s">
        <v>439</v>
      </c>
      <c r="E21" s="11" t="s">
        <v>83</v>
      </c>
      <c r="F21" s="11" t="s">
        <v>84</v>
      </c>
      <c r="G21" s="12" t="s">
        <v>422</v>
      </c>
      <c r="H21" s="12" t="s">
        <v>16</v>
      </c>
      <c r="I21" s="12" t="s">
        <v>17</v>
      </c>
      <c r="J21" s="20">
        <v>39.58</v>
      </c>
      <c r="K21" s="20">
        <v>45.41</v>
      </c>
      <c r="L21" s="21">
        <v>8</v>
      </c>
      <c r="M21" s="13" t="s">
        <v>18</v>
      </c>
      <c r="N21" s="13" t="s">
        <v>18</v>
      </c>
      <c r="O21" s="13" t="s">
        <v>19</v>
      </c>
      <c r="P21" s="2">
        <f t="shared" si="0"/>
        <v>92.99</v>
      </c>
      <c r="Q21" s="13" t="s">
        <v>440</v>
      </c>
      <c r="R21" s="15" t="s">
        <v>441</v>
      </c>
      <c r="S21" s="16" t="s">
        <v>443</v>
      </c>
    </row>
    <row r="22" spans="1:19" s="10" customFormat="1" ht="168.75" x14ac:dyDescent="0.25">
      <c r="A22" s="11">
        <v>20</v>
      </c>
      <c r="B22" s="5">
        <v>711450</v>
      </c>
      <c r="C22" s="12" t="s">
        <v>246</v>
      </c>
      <c r="D22" s="12" t="s">
        <v>37</v>
      </c>
      <c r="E22" s="11" t="s">
        <v>83</v>
      </c>
      <c r="F22" s="11" t="s">
        <v>84</v>
      </c>
      <c r="G22" s="19" t="s">
        <v>113</v>
      </c>
      <c r="H22" s="3" t="s">
        <v>20</v>
      </c>
      <c r="I22" s="3" t="s">
        <v>21</v>
      </c>
      <c r="J22" s="20"/>
      <c r="K22" s="20"/>
      <c r="L22" s="21">
        <f>4+4</f>
        <v>8</v>
      </c>
      <c r="M22" s="13" t="s">
        <v>18</v>
      </c>
      <c r="N22" s="13"/>
      <c r="O22" s="13" t="s">
        <v>101</v>
      </c>
      <c r="P22" s="2">
        <f t="shared" si="0"/>
        <v>8</v>
      </c>
      <c r="Q22" s="13" t="s">
        <v>247</v>
      </c>
      <c r="R22" s="15" t="s">
        <v>248</v>
      </c>
      <c r="S22" s="16" t="s">
        <v>249</v>
      </c>
    </row>
    <row r="23" spans="1:19" s="10" customFormat="1" ht="67.5" x14ac:dyDescent="0.25">
      <c r="A23" s="11">
        <v>21</v>
      </c>
      <c r="B23" s="5">
        <v>711030</v>
      </c>
      <c r="C23" s="12" t="s">
        <v>434</v>
      </c>
      <c r="D23" s="12" t="s">
        <v>236</v>
      </c>
      <c r="E23" s="11" t="s">
        <v>83</v>
      </c>
      <c r="F23" s="11" t="s">
        <v>84</v>
      </c>
      <c r="G23" s="19" t="s">
        <v>113</v>
      </c>
      <c r="H23" s="3" t="s">
        <v>20</v>
      </c>
      <c r="I23" s="3" t="s">
        <v>21</v>
      </c>
      <c r="J23" s="20"/>
      <c r="K23" s="20"/>
      <c r="L23" s="21">
        <f>4</f>
        <v>4</v>
      </c>
      <c r="M23" s="13" t="s">
        <v>18</v>
      </c>
      <c r="N23" s="13" t="s">
        <v>18</v>
      </c>
      <c r="O23" s="13" t="s">
        <v>101</v>
      </c>
      <c r="P23" s="2">
        <f t="shared" si="0"/>
        <v>4</v>
      </c>
      <c r="Q23" s="13" t="s">
        <v>435</v>
      </c>
      <c r="R23" s="15" t="s">
        <v>436</v>
      </c>
      <c r="S23" s="16" t="s">
        <v>437</v>
      </c>
    </row>
    <row r="24" spans="1:19" s="10" customFormat="1" ht="33.75" x14ac:dyDescent="0.25">
      <c r="A24" s="11">
        <v>22</v>
      </c>
      <c r="B24" s="12">
        <v>207357</v>
      </c>
      <c r="C24" s="12" t="s">
        <v>261</v>
      </c>
      <c r="D24" s="12" t="s">
        <v>256</v>
      </c>
      <c r="E24" s="12" t="s">
        <v>262</v>
      </c>
      <c r="F24" s="12" t="s">
        <v>263</v>
      </c>
      <c r="G24" s="12" t="s">
        <v>417</v>
      </c>
      <c r="H24" s="12" t="s">
        <v>16</v>
      </c>
      <c r="I24" s="12" t="s">
        <v>17</v>
      </c>
      <c r="J24" s="12">
        <v>52.7</v>
      </c>
      <c r="K24" s="12">
        <v>85.49</v>
      </c>
      <c r="L24" s="12">
        <f>4</f>
        <v>4</v>
      </c>
      <c r="M24" s="13" t="s">
        <v>26</v>
      </c>
      <c r="N24" s="13"/>
      <c r="O24" s="13" t="s">
        <v>19</v>
      </c>
      <c r="P24" s="2">
        <f t="shared" si="0"/>
        <v>142.19</v>
      </c>
      <c r="Q24" s="13" t="s">
        <v>101</v>
      </c>
      <c r="R24" s="15" t="s">
        <v>264</v>
      </c>
      <c r="S24" s="15" t="s">
        <v>265</v>
      </c>
    </row>
    <row r="25" spans="1:19" s="10" customFormat="1" ht="56.25" x14ac:dyDescent="0.25">
      <c r="A25" s="11">
        <v>23</v>
      </c>
      <c r="B25" s="12">
        <v>221152</v>
      </c>
      <c r="C25" s="12" t="s">
        <v>255</v>
      </c>
      <c r="D25" s="12" t="s">
        <v>256</v>
      </c>
      <c r="E25" s="11" t="s">
        <v>99</v>
      </c>
      <c r="F25" s="11" t="s">
        <v>100</v>
      </c>
      <c r="G25" s="12" t="s">
        <v>418</v>
      </c>
      <c r="H25" s="12" t="s">
        <v>16</v>
      </c>
      <c r="I25" s="12" t="s">
        <v>17</v>
      </c>
      <c r="J25" s="12">
        <v>38.950000000000003</v>
      </c>
      <c r="K25" s="12">
        <v>74.56</v>
      </c>
      <c r="L25" s="12">
        <v>18</v>
      </c>
      <c r="M25" s="13" t="s">
        <v>26</v>
      </c>
      <c r="N25" s="13"/>
      <c r="O25" s="13" t="s">
        <v>19</v>
      </c>
      <c r="P25" s="2">
        <f t="shared" si="0"/>
        <v>131.51</v>
      </c>
      <c r="Q25" s="13" t="s">
        <v>101</v>
      </c>
      <c r="R25" s="15" t="s">
        <v>257</v>
      </c>
      <c r="S25" s="16" t="s">
        <v>258</v>
      </c>
    </row>
    <row r="26" spans="1:19" s="10" customFormat="1" ht="24" x14ac:dyDescent="0.25">
      <c r="A26" s="11">
        <v>24</v>
      </c>
      <c r="B26" s="5">
        <v>223671</v>
      </c>
      <c r="C26" s="11" t="s">
        <v>157</v>
      </c>
      <c r="D26" s="11" t="s">
        <v>158</v>
      </c>
      <c r="E26" s="11" t="s">
        <v>159</v>
      </c>
      <c r="F26" s="11" t="s">
        <v>160</v>
      </c>
      <c r="G26" s="6" t="s">
        <v>418</v>
      </c>
      <c r="H26" s="12" t="s">
        <v>16</v>
      </c>
      <c r="I26" s="12" t="s">
        <v>17</v>
      </c>
      <c r="J26" s="12">
        <v>32.909999999999997</v>
      </c>
      <c r="K26" s="12">
        <v>64.16</v>
      </c>
      <c r="L26" s="12">
        <f>4+8</f>
        <v>12</v>
      </c>
      <c r="M26" s="13" t="s">
        <v>26</v>
      </c>
      <c r="N26" s="13"/>
      <c r="O26" s="13"/>
      <c r="P26" s="2">
        <f t="shared" si="0"/>
        <v>109.07</v>
      </c>
      <c r="Q26" s="13" t="s">
        <v>161</v>
      </c>
      <c r="R26" s="18"/>
      <c r="S26" s="15" t="s">
        <v>259</v>
      </c>
    </row>
    <row r="27" spans="1:19" s="10" customFormat="1" ht="24" x14ac:dyDescent="0.25">
      <c r="A27" s="11">
        <v>25</v>
      </c>
      <c r="B27" s="12">
        <v>211434</v>
      </c>
      <c r="C27" s="12" t="s">
        <v>250</v>
      </c>
      <c r="D27" s="12" t="s">
        <v>251</v>
      </c>
      <c r="E27" s="12" t="s">
        <v>99</v>
      </c>
      <c r="F27" s="12" t="s">
        <v>100</v>
      </c>
      <c r="G27" s="12" t="s">
        <v>419</v>
      </c>
      <c r="H27" s="12" t="s">
        <v>16</v>
      </c>
      <c r="I27" s="12" t="s">
        <v>17</v>
      </c>
      <c r="J27" s="12">
        <v>42.91</v>
      </c>
      <c r="K27" s="12">
        <v>41.83</v>
      </c>
      <c r="L27" s="12">
        <f>4+4</f>
        <v>8</v>
      </c>
      <c r="M27" s="13" t="s">
        <v>18</v>
      </c>
      <c r="N27" s="13"/>
      <c r="O27" s="13" t="s">
        <v>19</v>
      </c>
      <c r="P27" s="2">
        <f t="shared" si="0"/>
        <v>92.74</v>
      </c>
      <c r="Q27" s="13" t="s">
        <v>252</v>
      </c>
      <c r="R27" s="15" t="s">
        <v>253</v>
      </c>
      <c r="S27" s="15" t="s">
        <v>254</v>
      </c>
    </row>
    <row r="28" spans="1:19" s="10" customFormat="1" ht="67.5" x14ac:dyDescent="0.25">
      <c r="A28" s="11">
        <v>26</v>
      </c>
      <c r="B28" s="12">
        <v>712526</v>
      </c>
      <c r="C28" s="12" t="s">
        <v>196</v>
      </c>
      <c r="D28" s="12" t="s">
        <v>197</v>
      </c>
      <c r="E28" s="12" t="s">
        <v>109</v>
      </c>
      <c r="F28" s="12" t="s">
        <v>110</v>
      </c>
      <c r="G28" s="19" t="s">
        <v>113</v>
      </c>
      <c r="H28" s="3" t="s">
        <v>20</v>
      </c>
      <c r="I28" s="3" t="s">
        <v>21</v>
      </c>
      <c r="J28" s="17"/>
      <c r="K28" s="17"/>
      <c r="L28" s="17"/>
      <c r="M28" s="13" t="s">
        <v>18</v>
      </c>
      <c r="N28" s="13"/>
      <c r="O28" s="13" t="s">
        <v>101</v>
      </c>
      <c r="P28" s="2">
        <f t="shared" si="0"/>
        <v>0</v>
      </c>
      <c r="Q28" s="13" t="s">
        <v>198</v>
      </c>
      <c r="R28" s="15" t="s">
        <v>199</v>
      </c>
      <c r="S28" s="12" t="s">
        <v>442</v>
      </c>
    </row>
    <row r="29" spans="1:19" s="10" customFormat="1" ht="67.5" x14ac:dyDescent="0.25">
      <c r="A29" s="11">
        <v>27</v>
      </c>
      <c r="B29" s="12">
        <v>712402</v>
      </c>
      <c r="C29" s="12" t="s">
        <v>111</v>
      </c>
      <c r="D29" s="12" t="s">
        <v>112</v>
      </c>
      <c r="E29" s="11" t="s">
        <v>109</v>
      </c>
      <c r="F29" s="11" t="s">
        <v>110</v>
      </c>
      <c r="G29" s="19" t="s">
        <v>113</v>
      </c>
      <c r="H29" s="3" t="s">
        <v>20</v>
      </c>
      <c r="I29" s="3" t="s">
        <v>21</v>
      </c>
      <c r="J29" s="17"/>
      <c r="K29" s="17"/>
      <c r="L29" s="12">
        <f>4+14</f>
        <v>18</v>
      </c>
      <c r="M29" s="13" t="s">
        <v>26</v>
      </c>
      <c r="N29" s="13"/>
      <c r="O29" s="13" t="s">
        <v>101</v>
      </c>
      <c r="P29" s="2">
        <f t="shared" si="0"/>
        <v>18</v>
      </c>
      <c r="Q29" s="13" t="s">
        <v>114</v>
      </c>
      <c r="R29" s="15" t="s">
        <v>115</v>
      </c>
      <c r="S29" s="15" t="s">
        <v>266</v>
      </c>
    </row>
    <row r="30" spans="1:19" s="10" customFormat="1" ht="90" x14ac:dyDescent="0.25">
      <c r="A30" s="11">
        <v>28</v>
      </c>
      <c r="B30" s="12">
        <v>712505</v>
      </c>
      <c r="C30" s="12" t="s">
        <v>126</v>
      </c>
      <c r="D30" s="12" t="s">
        <v>127</v>
      </c>
      <c r="E30" s="11" t="s">
        <v>109</v>
      </c>
      <c r="F30" s="11" t="s">
        <v>110</v>
      </c>
      <c r="G30" s="19" t="s">
        <v>113</v>
      </c>
      <c r="H30" s="3" t="s">
        <v>20</v>
      </c>
      <c r="I30" s="3" t="s">
        <v>21</v>
      </c>
      <c r="J30" s="17"/>
      <c r="K30" s="17"/>
      <c r="L30" s="12">
        <f>4+4</f>
        <v>8</v>
      </c>
      <c r="M30" s="13"/>
      <c r="N30" s="13" t="s">
        <v>26</v>
      </c>
      <c r="O30" s="13" t="s">
        <v>101</v>
      </c>
      <c r="P30" s="2">
        <f t="shared" si="0"/>
        <v>8</v>
      </c>
      <c r="Q30" s="13" t="s">
        <v>128</v>
      </c>
      <c r="R30" s="15" t="s">
        <v>129</v>
      </c>
      <c r="S30" s="15" t="s">
        <v>260</v>
      </c>
    </row>
    <row r="31" spans="1:19" s="10" customFormat="1" ht="45" x14ac:dyDescent="0.25">
      <c r="A31" s="11">
        <v>29</v>
      </c>
      <c r="B31" s="12">
        <v>193864</v>
      </c>
      <c r="C31" s="12" t="s">
        <v>267</v>
      </c>
      <c r="D31" s="12" t="s">
        <v>22</v>
      </c>
      <c r="E31" s="12" t="s">
        <v>85</v>
      </c>
      <c r="F31" s="12" t="s">
        <v>86</v>
      </c>
      <c r="G31" s="12" t="s">
        <v>396</v>
      </c>
      <c r="H31" s="12" t="s">
        <v>16</v>
      </c>
      <c r="I31" s="12" t="s">
        <v>17</v>
      </c>
      <c r="J31" s="4">
        <v>62.08</v>
      </c>
      <c r="K31" s="4">
        <v>116.78</v>
      </c>
      <c r="L31" s="4">
        <v>4</v>
      </c>
      <c r="M31" s="13"/>
      <c r="N31" s="13"/>
      <c r="O31" s="13" t="s">
        <v>19</v>
      </c>
      <c r="P31" s="2">
        <f t="shared" si="0"/>
        <v>182.86</v>
      </c>
      <c r="Q31" s="13" t="s">
        <v>268</v>
      </c>
      <c r="R31" s="7" t="s">
        <v>269</v>
      </c>
      <c r="S31" s="15" t="s">
        <v>270</v>
      </c>
    </row>
    <row r="32" spans="1:19" ht="56.25" x14ac:dyDescent="0.25">
      <c r="A32" s="11">
        <v>30</v>
      </c>
      <c r="B32" s="12" t="s">
        <v>145</v>
      </c>
      <c r="C32" s="12" t="s">
        <v>146</v>
      </c>
      <c r="D32" s="12" t="s">
        <v>24</v>
      </c>
      <c r="E32" s="12" t="s">
        <v>85</v>
      </c>
      <c r="F32" s="12" t="s">
        <v>86</v>
      </c>
      <c r="G32" s="12" t="s">
        <v>420</v>
      </c>
      <c r="H32" s="12" t="s">
        <v>16</v>
      </c>
      <c r="I32" s="12" t="s">
        <v>17</v>
      </c>
      <c r="J32" s="4">
        <v>70.41</v>
      </c>
      <c r="K32" s="4">
        <v>102.06</v>
      </c>
      <c r="L32" s="4">
        <v>4</v>
      </c>
      <c r="M32" s="13" t="s">
        <v>18</v>
      </c>
      <c r="N32" s="13"/>
      <c r="O32" s="13" t="s">
        <v>19</v>
      </c>
      <c r="P32" s="2">
        <f t="shared" si="0"/>
        <v>176.47</v>
      </c>
      <c r="Q32" s="13" t="s">
        <v>147</v>
      </c>
      <c r="R32" s="7" t="s">
        <v>383</v>
      </c>
      <c r="S32" s="27" t="s">
        <v>500</v>
      </c>
    </row>
    <row r="33" spans="1:19" s="10" customFormat="1" ht="56.25" x14ac:dyDescent="0.25">
      <c r="A33" s="11">
        <v>31</v>
      </c>
      <c r="B33" s="12">
        <v>176380</v>
      </c>
      <c r="C33" s="12" t="s">
        <v>501</v>
      </c>
      <c r="D33" s="12" t="s">
        <v>502</v>
      </c>
      <c r="E33" s="12" t="s">
        <v>85</v>
      </c>
      <c r="F33" s="12" t="s">
        <v>86</v>
      </c>
      <c r="G33" s="12" t="s">
        <v>503</v>
      </c>
      <c r="H33" s="12" t="s">
        <v>16</v>
      </c>
      <c r="I33" s="12" t="s">
        <v>17</v>
      </c>
      <c r="J33" s="4">
        <v>60</v>
      </c>
      <c r="K33" s="4">
        <v>82.9</v>
      </c>
      <c r="L33" s="4">
        <v>4</v>
      </c>
      <c r="M33" s="13" t="s">
        <v>18</v>
      </c>
      <c r="N33" s="13"/>
      <c r="O33" s="13" t="s">
        <v>19</v>
      </c>
      <c r="P33" s="2">
        <f t="shared" ref="P33" si="1">SUM(J33:L33)</f>
        <v>146.9</v>
      </c>
      <c r="Q33" s="13" t="s">
        <v>504</v>
      </c>
      <c r="R33" s="7" t="s">
        <v>505</v>
      </c>
      <c r="S33" s="27" t="s">
        <v>506</v>
      </c>
    </row>
    <row r="34" spans="1:19" s="10" customFormat="1" ht="45" x14ac:dyDescent="0.25">
      <c r="A34" s="11">
        <v>32</v>
      </c>
      <c r="B34" s="12">
        <v>210448</v>
      </c>
      <c r="C34" s="12" t="s">
        <v>273</v>
      </c>
      <c r="D34" s="12" t="s">
        <v>274</v>
      </c>
      <c r="E34" s="12" t="s">
        <v>87</v>
      </c>
      <c r="F34" s="12" t="s">
        <v>88</v>
      </c>
      <c r="G34" s="12" t="s">
        <v>421</v>
      </c>
      <c r="H34" s="12" t="s">
        <v>16</v>
      </c>
      <c r="I34" s="12" t="s">
        <v>17</v>
      </c>
      <c r="J34" s="12">
        <v>40</v>
      </c>
      <c r="K34" s="12">
        <v>152.1</v>
      </c>
      <c r="L34" s="12">
        <v>12</v>
      </c>
      <c r="M34" s="13" t="s">
        <v>18</v>
      </c>
      <c r="N34" s="13" t="s">
        <v>18</v>
      </c>
      <c r="O34" s="13" t="s">
        <v>19</v>
      </c>
      <c r="P34" s="2">
        <f t="shared" si="0"/>
        <v>204.1</v>
      </c>
      <c r="Q34" s="13" t="s">
        <v>275</v>
      </c>
      <c r="R34" s="7" t="s">
        <v>276</v>
      </c>
      <c r="S34" s="27" t="s">
        <v>229</v>
      </c>
    </row>
    <row r="35" spans="1:19" s="10" customFormat="1" ht="45" x14ac:dyDescent="0.25">
      <c r="A35" s="11">
        <v>33</v>
      </c>
      <c r="B35" s="12">
        <v>186085</v>
      </c>
      <c r="C35" s="12" t="s">
        <v>105</v>
      </c>
      <c r="D35" s="12" t="s">
        <v>179</v>
      </c>
      <c r="E35" s="12" t="s">
        <v>87</v>
      </c>
      <c r="F35" s="12" t="s">
        <v>88</v>
      </c>
      <c r="G35" s="12" t="s">
        <v>422</v>
      </c>
      <c r="H35" s="12" t="s">
        <v>16</v>
      </c>
      <c r="I35" s="12" t="s">
        <v>17</v>
      </c>
      <c r="J35" s="12">
        <v>55.41</v>
      </c>
      <c r="K35" s="12">
        <v>83.37</v>
      </c>
      <c r="L35" s="12">
        <v>12</v>
      </c>
      <c r="M35" s="13" t="s">
        <v>18</v>
      </c>
      <c r="N35" s="13" t="s">
        <v>18</v>
      </c>
      <c r="O35" s="13" t="s">
        <v>19</v>
      </c>
      <c r="P35" s="2">
        <f t="shared" si="0"/>
        <v>150.78</v>
      </c>
      <c r="Q35" s="13" t="s">
        <v>180</v>
      </c>
      <c r="R35" s="7" t="s">
        <v>181</v>
      </c>
      <c r="S35" s="7" t="s">
        <v>271</v>
      </c>
    </row>
    <row r="36" spans="1:19" ht="33.75" x14ac:dyDescent="0.25">
      <c r="A36" s="11">
        <v>34</v>
      </c>
      <c r="B36" s="12">
        <v>184351</v>
      </c>
      <c r="C36" s="12" t="s">
        <v>105</v>
      </c>
      <c r="D36" s="12" t="s">
        <v>106</v>
      </c>
      <c r="E36" s="12" t="s">
        <v>87</v>
      </c>
      <c r="F36" s="12" t="s">
        <v>88</v>
      </c>
      <c r="G36" s="12" t="s">
        <v>409</v>
      </c>
      <c r="H36" s="12" t="s">
        <v>16</v>
      </c>
      <c r="I36" s="12" t="s">
        <v>17</v>
      </c>
      <c r="J36" s="12">
        <v>56.87</v>
      </c>
      <c r="K36" s="12">
        <v>63.83</v>
      </c>
      <c r="L36" s="12">
        <f>4</f>
        <v>4</v>
      </c>
      <c r="M36" s="13" t="s">
        <v>18</v>
      </c>
      <c r="N36" s="13" t="s">
        <v>18</v>
      </c>
      <c r="O36" s="13" t="s">
        <v>19</v>
      </c>
      <c r="P36" s="2">
        <f t="shared" si="0"/>
        <v>124.69999999999999</v>
      </c>
      <c r="Q36" s="13" t="s">
        <v>107</v>
      </c>
      <c r="R36" s="7" t="s">
        <v>108</v>
      </c>
      <c r="S36" s="15" t="s">
        <v>272</v>
      </c>
    </row>
    <row r="37" spans="1:19" s="10" customFormat="1" ht="90" x14ac:dyDescent="0.25">
      <c r="A37" s="11">
        <v>35</v>
      </c>
      <c r="B37" s="12" t="s">
        <v>277</v>
      </c>
      <c r="C37" s="12" t="s">
        <v>278</v>
      </c>
      <c r="D37" s="12" t="s">
        <v>279</v>
      </c>
      <c r="E37" s="12" t="s">
        <v>87</v>
      </c>
      <c r="F37" s="12" t="s">
        <v>88</v>
      </c>
      <c r="G37" s="12" t="s">
        <v>418</v>
      </c>
      <c r="H37" s="3" t="s">
        <v>20</v>
      </c>
      <c r="I37" s="3" t="s">
        <v>21</v>
      </c>
      <c r="J37" s="12">
        <v>40.619999999999997</v>
      </c>
      <c r="K37" s="12">
        <v>79.59</v>
      </c>
      <c r="L37" s="12">
        <v>12</v>
      </c>
      <c r="M37" s="13"/>
      <c r="N37" s="13"/>
      <c r="O37" s="13" t="s">
        <v>19</v>
      </c>
      <c r="P37" s="2">
        <f t="shared" si="0"/>
        <v>132.21</v>
      </c>
      <c r="Q37" s="13" t="s">
        <v>280</v>
      </c>
      <c r="R37" s="7" t="s">
        <v>281</v>
      </c>
      <c r="S37" s="7" t="s">
        <v>472</v>
      </c>
    </row>
    <row r="38" spans="1:19" s="10" customFormat="1" ht="45" x14ac:dyDescent="0.25">
      <c r="A38" s="11">
        <v>36</v>
      </c>
      <c r="B38" s="12">
        <v>207784</v>
      </c>
      <c r="C38" s="12" t="s">
        <v>316</v>
      </c>
      <c r="D38" s="12" t="s">
        <v>317</v>
      </c>
      <c r="E38" s="12" t="s">
        <v>90</v>
      </c>
      <c r="F38" s="12" t="s">
        <v>91</v>
      </c>
      <c r="G38" s="12" t="s">
        <v>403</v>
      </c>
      <c r="H38" s="12" t="s">
        <v>16</v>
      </c>
      <c r="I38" s="12" t="s">
        <v>17</v>
      </c>
      <c r="J38" s="12">
        <v>52.5</v>
      </c>
      <c r="K38" s="12">
        <v>164.46</v>
      </c>
      <c r="L38" s="12">
        <v>4</v>
      </c>
      <c r="M38" s="13" t="s">
        <v>188</v>
      </c>
      <c r="N38" s="13"/>
      <c r="O38" s="13" t="s">
        <v>19</v>
      </c>
      <c r="P38" s="2">
        <f t="shared" si="0"/>
        <v>220.96</v>
      </c>
      <c r="Q38" s="13" t="s">
        <v>318</v>
      </c>
      <c r="R38" s="7" t="s">
        <v>319</v>
      </c>
      <c r="S38" s="7" t="s">
        <v>320</v>
      </c>
    </row>
    <row r="39" spans="1:19" s="10" customFormat="1" ht="78.75" x14ac:dyDescent="0.25">
      <c r="A39" s="11">
        <v>37</v>
      </c>
      <c r="B39" s="12">
        <v>224516</v>
      </c>
      <c r="C39" s="12" t="s">
        <v>282</v>
      </c>
      <c r="D39" s="12" t="s">
        <v>283</v>
      </c>
      <c r="E39" s="12" t="s">
        <v>90</v>
      </c>
      <c r="F39" s="12" t="s">
        <v>91</v>
      </c>
      <c r="G39" s="22" t="s">
        <v>423</v>
      </c>
      <c r="H39" s="12" t="s">
        <v>16</v>
      </c>
      <c r="I39" s="12" t="s">
        <v>17</v>
      </c>
      <c r="J39" s="12">
        <v>35.409999999999997</v>
      </c>
      <c r="K39" s="12">
        <v>95.5</v>
      </c>
      <c r="L39" s="12">
        <f>4+8</f>
        <v>12</v>
      </c>
      <c r="M39" s="13"/>
      <c r="N39" s="13" t="s">
        <v>284</v>
      </c>
      <c r="O39" s="13" t="s">
        <v>19</v>
      </c>
      <c r="P39" s="2">
        <f t="shared" si="0"/>
        <v>142.91</v>
      </c>
      <c r="Q39" s="13" t="s">
        <v>285</v>
      </c>
      <c r="R39" s="7" t="s">
        <v>286</v>
      </c>
      <c r="S39" s="27" t="s">
        <v>499</v>
      </c>
    </row>
    <row r="40" spans="1:19" s="10" customFormat="1" ht="56.25" x14ac:dyDescent="0.25">
      <c r="A40" s="11">
        <v>38</v>
      </c>
      <c r="B40" s="6">
        <v>227668</v>
      </c>
      <c r="C40" s="6" t="s">
        <v>312</v>
      </c>
      <c r="D40" s="6" t="s">
        <v>151</v>
      </c>
      <c r="E40" s="12" t="s">
        <v>90</v>
      </c>
      <c r="F40" s="12" t="s">
        <v>91</v>
      </c>
      <c r="G40" s="6" t="s">
        <v>402</v>
      </c>
      <c r="H40" s="12" t="s">
        <v>16</v>
      </c>
      <c r="I40" s="12" t="s">
        <v>17</v>
      </c>
      <c r="J40" s="6">
        <v>33.75</v>
      </c>
      <c r="K40" s="6">
        <v>83.3</v>
      </c>
      <c r="L40" s="6">
        <f>4+8</f>
        <v>12</v>
      </c>
      <c r="M40" s="13" t="s">
        <v>26</v>
      </c>
      <c r="N40" s="13" t="s">
        <v>26</v>
      </c>
      <c r="O40" s="13" t="s">
        <v>19</v>
      </c>
      <c r="P40" s="2">
        <f t="shared" si="0"/>
        <v>129.05000000000001</v>
      </c>
      <c r="Q40" s="13" t="s">
        <v>313</v>
      </c>
      <c r="R40" s="7" t="s">
        <v>314</v>
      </c>
      <c r="S40" s="15" t="s">
        <v>315</v>
      </c>
    </row>
    <row r="41" spans="1:19" s="10" customFormat="1" ht="33.75" x14ac:dyDescent="0.25">
      <c r="A41" s="11">
        <v>39</v>
      </c>
      <c r="B41" s="12">
        <v>214065</v>
      </c>
      <c r="C41" s="12" t="s">
        <v>292</v>
      </c>
      <c r="D41" s="12" t="s">
        <v>293</v>
      </c>
      <c r="E41" s="12" t="s">
        <v>90</v>
      </c>
      <c r="F41" s="12" t="s">
        <v>91</v>
      </c>
      <c r="G41" s="22" t="s">
        <v>424</v>
      </c>
      <c r="H41" s="12" t="s">
        <v>16</v>
      </c>
      <c r="I41" s="12" t="s">
        <v>17</v>
      </c>
      <c r="J41" s="12">
        <v>48.54</v>
      </c>
      <c r="K41" s="12">
        <v>67.36</v>
      </c>
      <c r="L41" s="12">
        <v>12</v>
      </c>
      <c r="M41" s="13" t="s">
        <v>18</v>
      </c>
      <c r="N41" s="13"/>
      <c r="O41" s="13" t="s">
        <v>19</v>
      </c>
      <c r="P41" s="2">
        <f t="shared" si="0"/>
        <v>127.9</v>
      </c>
      <c r="Q41" s="13" t="s">
        <v>294</v>
      </c>
      <c r="R41" s="7" t="s">
        <v>295</v>
      </c>
      <c r="S41" s="15" t="s">
        <v>296</v>
      </c>
    </row>
    <row r="42" spans="1:19" s="10" customFormat="1" ht="67.5" x14ac:dyDescent="0.25">
      <c r="A42" s="11">
        <v>40</v>
      </c>
      <c r="B42" s="12">
        <v>219404</v>
      </c>
      <c r="C42" s="12" t="s">
        <v>288</v>
      </c>
      <c r="D42" s="12" t="s">
        <v>289</v>
      </c>
      <c r="E42" s="12" t="s">
        <v>90</v>
      </c>
      <c r="F42" s="12" t="s">
        <v>91</v>
      </c>
      <c r="G42" s="12" t="s">
        <v>421</v>
      </c>
      <c r="H42" s="12" t="s">
        <v>16</v>
      </c>
      <c r="I42" s="12" t="s">
        <v>17</v>
      </c>
      <c r="J42" s="12">
        <v>45.41</v>
      </c>
      <c r="K42" s="12">
        <v>62.7</v>
      </c>
      <c r="L42" s="12"/>
      <c r="M42" s="13" t="s">
        <v>18</v>
      </c>
      <c r="N42" s="13"/>
      <c r="O42" s="13" t="s">
        <v>19</v>
      </c>
      <c r="P42" s="2">
        <f t="shared" si="0"/>
        <v>108.11</v>
      </c>
      <c r="Q42" s="13" t="s">
        <v>290</v>
      </c>
      <c r="R42" s="7" t="s">
        <v>291</v>
      </c>
      <c r="S42" s="15" t="s">
        <v>308</v>
      </c>
    </row>
    <row r="43" spans="1:19" s="10" customFormat="1" ht="78.75" x14ac:dyDescent="0.25">
      <c r="A43" s="11">
        <v>41</v>
      </c>
      <c r="B43" s="12">
        <v>224329</v>
      </c>
      <c r="C43" s="12" t="s">
        <v>303</v>
      </c>
      <c r="D43" s="12" t="s">
        <v>304</v>
      </c>
      <c r="E43" s="12" t="s">
        <v>90</v>
      </c>
      <c r="F43" s="12" t="s">
        <v>91</v>
      </c>
      <c r="G43" s="12" t="s">
        <v>419</v>
      </c>
      <c r="H43" s="12" t="s">
        <v>16</v>
      </c>
      <c r="I43" s="12" t="s">
        <v>17</v>
      </c>
      <c r="J43" s="12">
        <v>39.369999999999997</v>
      </c>
      <c r="K43" s="12">
        <v>47.73</v>
      </c>
      <c r="L43" s="12">
        <v>18</v>
      </c>
      <c r="M43" s="13" t="s">
        <v>188</v>
      </c>
      <c r="N43" s="13" t="s">
        <v>18</v>
      </c>
      <c r="O43" s="13" t="s">
        <v>19</v>
      </c>
      <c r="P43" s="2">
        <f t="shared" si="0"/>
        <v>105.1</v>
      </c>
      <c r="Q43" s="13" t="s">
        <v>305</v>
      </c>
      <c r="R43" s="7" t="s">
        <v>306</v>
      </c>
      <c r="S43" s="7" t="s">
        <v>307</v>
      </c>
    </row>
    <row r="44" spans="1:19" s="10" customFormat="1" ht="45" x14ac:dyDescent="0.25">
      <c r="A44" s="11">
        <v>42</v>
      </c>
      <c r="B44" s="12" t="s">
        <v>297</v>
      </c>
      <c r="C44" s="12" t="s">
        <v>298</v>
      </c>
      <c r="D44" s="12" t="s">
        <v>299</v>
      </c>
      <c r="E44" s="12" t="s">
        <v>90</v>
      </c>
      <c r="F44" s="12" t="s">
        <v>91</v>
      </c>
      <c r="G44" s="12" t="s">
        <v>409</v>
      </c>
      <c r="H44" s="12" t="s">
        <v>16</v>
      </c>
      <c r="I44" s="12" t="s">
        <v>17</v>
      </c>
      <c r="J44" s="12">
        <v>44.58</v>
      </c>
      <c r="K44" s="12">
        <v>55.21</v>
      </c>
      <c r="L44" s="12"/>
      <c r="M44" s="13" t="s">
        <v>18</v>
      </c>
      <c r="N44" s="13"/>
      <c r="O44" s="13" t="s">
        <v>19</v>
      </c>
      <c r="P44" s="2">
        <f t="shared" si="0"/>
        <v>99.789999999999992</v>
      </c>
      <c r="Q44" s="13" t="s">
        <v>300</v>
      </c>
      <c r="R44" s="7" t="s">
        <v>301</v>
      </c>
      <c r="S44" s="15" t="s">
        <v>302</v>
      </c>
    </row>
    <row r="45" spans="1:19" s="10" customFormat="1" ht="78.75" x14ac:dyDescent="0.25">
      <c r="A45" s="11">
        <v>43</v>
      </c>
      <c r="B45" s="12">
        <v>219530</v>
      </c>
      <c r="C45" s="12" t="s">
        <v>309</v>
      </c>
      <c r="D45" s="12" t="s">
        <v>22</v>
      </c>
      <c r="E45" s="12" t="s">
        <v>90</v>
      </c>
      <c r="F45" s="12" t="s">
        <v>91</v>
      </c>
      <c r="G45" s="11" t="s">
        <v>404</v>
      </c>
      <c r="H45" s="3" t="s">
        <v>20</v>
      </c>
      <c r="I45" s="3" t="s">
        <v>21</v>
      </c>
      <c r="J45" s="12">
        <v>44.79</v>
      </c>
      <c r="K45" s="12">
        <v>88.56</v>
      </c>
      <c r="L45" s="12"/>
      <c r="M45" s="13" t="s">
        <v>18</v>
      </c>
      <c r="N45" s="13"/>
      <c r="O45" s="13" t="s">
        <v>19</v>
      </c>
      <c r="P45" s="2">
        <f t="shared" si="0"/>
        <v>133.35</v>
      </c>
      <c r="Q45" s="13" t="s">
        <v>310</v>
      </c>
      <c r="R45" s="7" t="s">
        <v>311</v>
      </c>
      <c r="S45" s="15" t="s">
        <v>295</v>
      </c>
    </row>
    <row r="46" spans="1:19" ht="67.5" x14ac:dyDescent="0.25">
      <c r="A46" s="11">
        <v>44</v>
      </c>
      <c r="B46" s="12">
        <v>219402</v>
      </c>
      <c r="C46" s="12" t="s">
        <v>40</v>
      </c>
      <c r="D46" s="12" t="s">
        <v>41</v>
      </c>
      <c r="E46" s="12" t="s">
        <v>90</v>
      </c>
      <c r="F46" s="12" t="s">
        <v>91</v>
      </c>
      <c r="G46" s="12" t="s">
        <v>405</v>
      </c>
      <c r="H46" s="14" t="s">
        <v>23</v>
      </c>
      <c r="I46" s="14" t="s">
        <v>21</v>
      </c>
      <c r="J46" s="12">
        <v>20.25</v>
      </c>
      <c r="K46" s="12"/>
      <c r="L46" s="12">
        <v>15</v>
      </c>
      <c r="M46" s="13"/>
      <c r="N46" s="13" t="s">
        <v>26</v>
      </c>
      <c r="O46" s="13" t="s">
        <v>19</v>
      </c>
      <c r="P46" s="2">
        <f t="shared" si="0"/>
        <v>35.25</v>
      </c>
      <c r="Q46" s="13" t="s">
        <v>42</v>
      </c>
      <c r="R46" s="7" t="s">
        <v>43</v>
      </c>
      <c r="S46" s="15" t="s">
        <v>287</v>
      </c>
    </row>
    <row r="47" spans="1:19" s="10" customFormat="1" ht="33.75" x14ac:dyDescent="0.25">
      <c r="A47" s="11">
        <v>45</v>
      </c>
      <c r="B47" s="5">
        <v>186908</v>
      </c>
      <c r="C47" s="11" t="s">
        <v>492</v>
      </c>
      <c r="D47" s="11" t="s">
        <v>493</v>
      </c>
      <c r="E47" s="12" t="s">
        <v>92</v>
      </c>
      <c r="F47" s="12" t="s">
        <v>93</v>
      </c>
      <c r="G47" s="11" t="s">
        <v>494</v>
      </c>
      <c r="H47" s="12" t="s">
        <v>16</v>
      </c>
      <c r="I47" s="12" t="s">
        <v>17</v>
      </c>
      <c r="J47" s="26">
        <v>59.16</v>
      </c>
      <c r="K47" s="26">
        <v>193.06</v>
      </c>
      <c r="L47" s="26">
        <f>4+4</f>
        <v>8</v>
      </c>
      <c r="M47" s="13" t="s">
        <v>284</v>
      </c>
      <c r="N47" s="13"/>
      <c r="O47" s="13"/>
      <c r="P47" s="2">
        <f t="shared" ref="P47" si="2">K47+J47+L47</f>
        <v>260.22000000000003</v>
      </c>
      <c r="Q47" s="13" t="s">
        <v>203</v>
      </c>
      <c r="R47" s="15" t="s">
        <v>495</v>
      </c>
      <c r="S47" s="27" t="s">
        <v>496</v>
      </c>
    </row>
    <row r="48" spans="1:19" s="10" customFormat="1" ht="33.75" x14ac:dyDescent="0.25">
      <c r="A48" s="11">
        <v>46</v>
      </c>
      <c r="B48" s="5">
        <v>227973</v>
      </c>
      <c r="C48" s="11" t="s">
        <v>377</v>
      </c>
      <c r="D48" s="11" t="s">
        <v>378</v>
      </c>
      <c r="E48" s="12" t="s">
        <v>92</v>
      </c>
      <c r="F48" s="12" t="s">
        <v>93</v>
      </c>
      <c r="G48" s="6" t="s">
        <v>380</v>
      </c>
      <c r="H48" s="14" t="s">
        <v>47</v>
      </c>
      <c r="I48" s="14" t="s">
        <v>21</v>
      </c>
      <c r="J48" s="8">
        <v>22.125</v>
      </c>
      <c r="K48" s="8"/>
      <c r="L48" s="12">
        <v>23</v>
      </c>
      <c r="M48" s="13"/>
      <c r="N48" s="13"/>
      <c r="O48" s="13"/>
      <c r="P48" s="2">
        <f t="shared" si="0"/>
        <v>45.125</v>
      </c>
      <c r="Q48" s="13" t="s">
        <v>101</v>
      </c>
      <c r="R48" s="18"/>
      <c r="S48" s="12" t="s">
        <v>374</v>
      </c>
    </row>
    <row r="49" spans="1:19" ht="33.75" x14ac:dyDescent="0.25">
      <c r="A49" s="11">
        <v>47</v>
      </c>
      <c r="B49" s="5">
        <v>186193</v>
      </c>
      <c r="C49" s="11" t="s">
        <v>372</v>
      </c>
      <c r="D49" s="11" t="s">
        <v>215</v>
      </c>
      <c r="E49" s="12" t="s">
        <v>92</v>
      </c>
      <c r="F49" s="12" t="s">
        <v>93</v>
      </c>
      <c r="G49" s="6" t="s">
        <v>373</v>
      </c>
      <c r="H49" s="14" t="s">
        <v>47</v>
      </c>
      <c r="I49" s="14" t="s">
        <v>21</v>
      </c>
      <c r="J49" s="8">
        <v>28.5</v>
      </c>
      <c r="K49" s="8"/>
      <c r="L49" s="12">
        <v>9</v>
      </c>
      <c r="M49" s="13" t="s">
        <v>26</v>
      </c>
      <c r="N49" s="13" t="s">
        <v>18</v>
      </c>
      <c r="O49" s="13" t="s">
        <v>19</v>
      </c>
      <c r="P49" s="2">
        <f t="shared" si="0"/>
        <v>37.5</v>
      </c>
      <c r="Q49" s="13" t="s">
        <v>101</v>
      </c>
      <c r="R49" s="18"/>
      <c r="S49" s="12" t="s">
        <v>374</v>
      </c>
    </row>
    <row r="50" spans="1:19" s="10" customFormat="1" ht="78.75" x14ac:dyDescent="0.25">
      <c r="A50" s="11">
        <v>48</v>
      </c>
      <c r="B50" s="12">
        <v>190574</v>
      </c>
      <c r="C50" s="12" t="s">
        <v>202</v>
      </c>
      <c r="D50" s="12" t="s">
        <v>112</v>
      </c>
      <c r="E50" s="12" t="s">
        <v>92</v>
      </c>
      <c r="F50" s="12" t="s">
        <v>93</v>
      </c>
      <c r="G50" s="12" t="s">
        <v>425</v>
      </c>
      <c r="H50" s="14" t="s">
        <v>47</v>
      </c>
      <c r="I50" s="14" t="s">
        <v>21</v>
      </c>
      <c r="J50" s="8">
        <v>25.75</v>
      </c>
      <c r="K50" s="8"/>
      <c r="L50" s="12">
        <v>9</v>
      </c>
      <c r="M50" s="13" t="s">
        <v>26</v>
      </c>
      <c r="N50" s="13"/>
      <c r="O50" s="13" t="s">
        <v>19</v>
      </c>
      <c r="P50" s="2">
        <f t="shared" si="0"/>
        <v>34.75</v>
      </c>
      <c r="Q50" s="13" t="s">
        <v>203</v>
      </c>
      <c r="R50" s="15" t="s">
        <v>204</v>
      </c>
      <c r="S50" s="15" t="s">
        <v>322</v>
      </c>
    </row>
    <row r="51" spans="1:19" s="10" customFormat="1" ht="33.75" x14ac:dyDescent="0.25">
      <c r="A51" s="11">
        <v>49</v>
      </c>
      <c r="B51" s="5">
        <v>224927</v>
      </c>
      <c r="C51" s="11" t="s">
        <v>375</v>
      </c>
      <c r="D51" s="11" t="s">
        <v>376</v>
      </c>
      <c r="E51" s="12" t="s">
        <v>92</v>
      </c>
      <c r="F51" s="12" t="s">
        <v>93</v>
      </c>
      <c r="G51" s="6" t="s">
        <v>379</v>
      </c>
      <c r="H51" s="14" t="s">
        <v>47</v>
      </c>
      <c r="I51" s="14" t="s">
        <v>21</v>
      </c>
      <c r="J51" s="8">
        <v>17.625</v>
      </c>
      <c r="K51" s="8"/>
      <c r="L51" s="12">
        <v>15</v>
      </c>
      <c r="M51" s="13" t="s">
        <v>18</v>
      </c>
      <c r="N51" s="13"/>
      <c r="O51" s="13" t="s">
        <v>19</v>
      </c>
      <c r="P51" s="2">
        <f t="shared" si="0"/>
        <v>32.625</v>
      </c>
      <c r="Q51" s="13" t="s">
        <v>101</v>
      </c>
      <c r="R51" s="18"/>
      <c r="S51" s="12" t="s">
        <v>374</v>
      </c>
    </row>
    <row r="52" spans="1:19" s="10" customFormat="1" ht="33.75" x14ac:dyDescent="0.25">
      <c r="A52" s="11">
        <v>50</v>
      </c>
      <c r="B52" s="5">
        <v>228117</v>
      </c>
      <c r="C52" s="11" t="s">
        <v>48</v>
      </c>
      <c r="D52" s="11" t="s">
        <v>37</v>
      </c>
      <c r="E52" s="12" t="s">
        <v>92</v>
      </c>
      <c r="F52" s="12" t="s">
        <v>93</v>
      </c>
      <c r="G52" s="6" t="s">
        <v>426</v>
      </c>
      <c r="H52" s="14" t="s">
        <v>47</v>
      </c>
      <c r="I52" s="14" t="s">
        <v>21</v>
      </c>
      <c r="J52" s="8">
        <v>21.25</v>
      </c>
      <c r="K52" s="8"/>
      <c r="L52" s="12">
        <v>9</v>
      </c>
      <c r="M52" s="13" t="s">
        <v>26</v>
      </c>
      <c r="N52" s="13"/>
      <c r="O52" s="13" t="s">
        <v>19</v>
      </c>
      <c r="P52" s="2">
        <f t="shared" si="0"/>
        <v>30.25</v>
      </c>
      <c r="Q52" s="13" t="s">
        <v>49</v>
      </c>
      <c r="R52" s="15" t="s">
        <v>54</v>
      </c>
      <c r="S52" s="12" t="s">
        <v>323</v>
      </c>
    </row>
    <row r="53" spans="1:19" s="10" customFormat="1" ht="56.25" x14ac:dyDescent="0.25">
      <c r="A53" s="11">
        <v>51</v>
      </c>
      <c r="B53" s="12">
        <v>177051</v>
      </c>
      <c r="C53" s="12" t="s">
        <v>331</v>
      </c>
      <c r="D53" s="12" t="s">
        <v>206</v>
      </c>
      <c r="E53" s="12" t="s">
        <v>27</v>
      </c>
      <c r="F53" s="12" t="s">
        <v>94</v>
      </c>
      <c r="G53" s="12" t="s">
        <v>410</v>
      </c>
      <c r="H53" s="12" t="s">
        <v>16</v>
      </c>
      <c r="I53" s="12" t="s">
        <v>17</v>
      </c>
      <c r="J53" s="12">
        <v>70.41</v>
      </c>
      <c r="K53" s="12">
        <v>89.56</v>
      </c>
      <c r="L53" s="12">
        <v>4</v>
      </c>
      <c r="M53" s="13" t="s">
        <v>18</v>
      </c>
      <c r="N53" s="13"/>
      <c r="O53" s="13" t="s">
        <v>19</v>
      </c>
      <c r="P53" s="2">
        <f t="shared" si="0"/>
        <v>163.97</v>
      </c>
      <c r="Q53" s="13" t="s">
        <v>332</v>
      </c>
      <c r="R53" s="15" t="s">
        <v>333</v>
      </c>
      <c r="S53" s="15" t="s">
        <v>334</v>
      </c>
    </row>
    <row r="54" spans="1:19" s="10" customFormat="1" ht="24" x14ac:dyDescent="0.25">
      <c r="A54" s="11">
        <v>52</v>
      </c>
      <c r="B54" s="12">
        <v>184748</v>
      </c>
      <c r="C54" s="12" t="s">
        <v>337</v>
      </c>
      <c r="D54" s="12" t="s">
        <v>339</v>
      </c>
      <c r="E54" s="12" t="s">
        <v>27</v>
      </c>
      <c r="F54" s="12" t="s">
        <v>94</v>
      </c>
      <c r="G54" s="12" t="s">
        <v>421</v>
      </c>
      <c r="H54" s="12" t="s">
        <v>16</v>
      </c>
      <c r="I54" s="12" t="s">
        <v>17</v>
      </c>
      <c r="J54" s="12">
        <v>63.12</v>
      </c>
      <c r="K54" s="12">
        <v>79.13</v>
      </c>
      <c r="L54" s="12">
        <f>4+4+4+6</f>
        <v>18</v>
      </c>
      <c r="M54" s="13" t="s">
        <v>188</v>
      </c>
      <c r="N54" s="13"/>
      <c r="O54" s="13" t="s">
        <v>19</v>
      </c>
      <c r="P54" s="2">
        <f t="shared" si="0"/>
        <v>160.25</v>
      </c>
      <c r="Q54" s="13"/>
      <c r="R54" s="18"/>
      <c r="S54" s="15" t="s">
        <v>338</v>
      </c>
    </row>
    <row r="55" spans="1:19" ht="56.25" x14ac:dyDescent="0.25">
      <c r="A55" s="11">
        <v>53</v>
      </c>
      <c r="B55" s="12">
        <v>181516</v>
      </c>
      <c r="C55" s="12" t="s">
        <v>28</v>
      </c>
      <c r="D55" s="12" t="s">
        <v>29</v>
      </c>
      <c r="E55" s="12" t="s">
        <v>27</v>
      </c>
      <c r="F55" s="12" t="s">
        <v>94</v>
      </c>
      <c r="G55" s="12" t="s">
        <v>409</v>
      </c>
      <c r="H55" s="12" t="s">
        <v>16</v>
      </c>
      <c r="I55" s="12" t="s">
        <v>17</v>
      </c>
      <c r="J55" s="12">
        <v>64.58</v>
      </c>
      <c r="K55" s="12">
        <v>76.41</v>
      </c>
      <c r="L55" s="12"/>
      <c r="M55" s="13"/>
      <c r="N55" s="13"/>
      <c r="O55" s="13" t="s">
        <v>19</v>
      </c>
      <c r="P55" s="2">
        <f t="shared" si="0"/>
        <v>140.99</v>
      </c>
      <c r="Q55" s="13" t="s">
        <v>397</v>
      </c>
      <c r="R55" s="15" t="s">
        <v>45</v>
      </c>
      <c r="S55" s="15" t="s">
        <v>335</v>
      </c>
    </row>
    <row r="56" spans="1:19" ht="78.75" x14ac:dyDescent="0.25">
      <c r="A56" s="11">
        <v>54</v>
      </c>
      <c r="B56" s="12">
        <v>221324</v>
      </c>
      <c r="C56" s="12" t="s">
        <v>32</v>
      </c>
      <c r="D56" s="12" t="s">
        <v>33</v>
      </c>
      <c r="E56" s="12" t="s">
        <v>27</v>
      </c>
      <c r="F56" s="12" t="s">
        <v>94</v>
      </c>
      <c r="G56" s="12" t="s">
        <v>421</v>
      </c>
      <c r="H56" s="12" t="s">
        <v>16</v>
      </c>
      <c r="I56" s="12" t="s">
        <v>17</v>
      </c>
      <c r="J56" s="12">
        <v>37.5</v>
      </c>
      <c r="K56" s="12">
        <v>41.32</v>
      </c>
      <c r="L56" s="12">
        <v>12</v>
      </c>
      <c r="M56" s="13" t="s">
        <v>18</v>
      </c>
      <c r="N56" s="13" t="s">
        <v>18</v>
      </c>
      <c r="O56" s="13" t="s">
        <v>19</v>
      </c>
      <c r="P56" s="2">
        <f t="shared" si="0"/>
        <v>90.82</v>
      </c>
      <c r="Q56" s="13" t="s">
        <v>398</v>
      </c>
      <c r="R56" s="15" t="s">
        <v>53</v>
      </c>
      <c r="S56" s="15" t="s">
        <v>336</v>
      </c>
    </row>
    <row r="57" spans="1:19" s="10" customFormat="1" ht="101.25" x14ac:dyDescent="0.25">
      <c r="A57" s="11">
        <v>55</v>
      </c>
      <c r="B57" s="12">
        <v>208717</v>
      </c>
      <c r="C57" s="12" t="s">
        <v>328</v>
      </c>
      <c r="D57" s="12" t="s">
        <v>151</v>
      </c>
      <c r="E57" s="12" t="s">
        <v>27</v>
      </c>
      <c r="F57" s="12" t="s">
        <v>94</v>
      </c>
      <c r="G57" s="12" t="s">
        <v>406</v>
      </c>
      <c r="H57" s="14" t="s">
        <v>23</v>
      </c>
      <c r="I57" s="14" t="s">
        <v>21</v>
      </c>
      <c r="J57" s="12">
        <v>26.125</v>
      </c>
      <c r="K57" s="12"/>
      <c r="L57" s="12">
        <v>9</v>
      </c>
      <c r="M57" s="13" t="s">
        <v>26</v>
      </c>
      <c r="N57" s="13"/>
      <c r="O57" s="13" t="s">
        <v>19</v>
      </c>
      <c r="P57" s="2">
        <f t="shared" si="0"/>
        <v>35.125</v>
      </c>
      <c r="Q57" s="13" t="s">
        <v>329</v>
      </c>
      <c r="R57" s="15" t="s">
        <v>330</v>
      </c>
      <c r="S57" s="15" t="s">
        <v>473</v>
      </c>
    </row>
    <row r="58" spans="1:19" s="10" customFormat="1" ht="56.25" x14ac:dyDescent="0.25">
      <c r="A58" s="11">
        <v>56</v>
      </c>
      <c r="B58" s="12">
        <v>171429</v>
      </c>
      <c r="C58" s="12" t="s">
        <v>31</v>
      </c>
      <c r="D58" s="12" t="s">
        <v>24</v>
      </c>
      <c r="E58" s="12" t="s">
        <v>25</v>
      </c>
      <c r="F58" s="12" t="s">
        <v>95</v>
      </c>
      <c r="G58" s="12" t="s">
        <v>387</v>
      </c>
      <c r="H58" s="12" t="s">
        <v>16</v>
      </c>
      <c r="I58" s="12" t="s">
        <v>17</v>
      </c>
      <c r="J58" s="12">
        <v>80.83</v>
      </c>
      <c r="K58" s="12">
        <v>84.86</v>
      </c>
      <c r="L58" s="12">
        <v>4</v>
      </c>
      <c r="M58" s="13" t="s">
        <v>18</v>
      </c>
      <c r="N58" s="13"/>
      <c r="O58" s="13" t="s">
        <v>19</v>
      </c>
      <c r="P58" s="2">
        <f t="shared" si="0"/>
        <v>169.69</v>
      </c>
      <c r="Q58" s="13" t="s">
        <v>386</v>
      </c>
      <c r="R58" s="15" t="s">
        <v>44</v>
      </c>
      <c r="S58" s="15" t="s">
        <v>324</v>
      </c>
    </row>
    <row r="59" spans="1:19" s="10" customFormat="1" ht="22.5" x14ac:dyDescent="0.25">
      <c r="A59" s="11">
        <v>57</v>
      </c>
      <c r="B59" s="12">
        <v>200565</v>
      </c>
      <c r="C59" s="12" t="s">
        <v>325</v>
      </c>
      <c r="D59" s="12" t="s">
        <v>326</v>
      </c>
      <c r="E59" s="12" t="s">
        <v>25</v>
      </c>
      <c r="F59" s="12" t="s">
        <v>95</v>
      </c>
      <c r="G59" s="12" t="s">
        <v>390</v>
      </c>
      <c r="H59" s="12" t="s">
        <v>16</v>
      </c>
      <c r="I59" s="12" t="s">
        <v>17</v>
      </c>
      <c r="J59" s="12">
        <v>51.66</v>
      </c>
      <c r="K59" s="12">
        <v>103.41</v>
      </c>
      <c r="L59" s="12">
        <v>4</v>
      </c>
      <c r="M59" s="13" t="s">
        <v>18</v>
      </c>
      <c r="N59" s="13" t="s">
        <v>18</v>
      </c>
      <c r="O59" s="13" t="s">
        <v>19</v>
      </c>
      <c r="P59" s="2">
        <f t="shared" si="0"/>
        <v>159.07</v>
      </c>
      <c r="Q59" s="13" t="s">
        <v>391</v>
      </c>
      <c r="R59" s="15" t="s">
        <v>327</v>
      </c>
      <c r="S59" s="15" t="s">
        <v>340</v>
      </c>
    </row>
    <row r="60" spans="1:19" s="10" customFormat="1" ht="45" x14ac:dyDescent="0.25">
      <c r="A60" s="11">
        <v>58</v>
      </c>
      <c r="B60" s="12">
        <v>224775</v>
      </c>
      <c r="C60" s="12" t="s">
        <v>349</v>
      </c>
      <c r="D60" s="12" t="s">
        <v>104</v>
      </c>
      <c r="E60" s="12" t="s">
        <v>25</v>
      </c>
      <c r="F60" s="12" t="s">
        <v>95</v>
      </c>
      <c r="G60" s="12" t="s">
        <v>407</v>
      </c>
      <c r="H60" s="12" t="s">
        <v>16</v>
      </c>
      <c r="I60" s="12" t="s">
        <v>17</v>
      </c>
      <c r="J60" s="12">
        <v>32.909999999999997</v>
      </c>
      <c r="K60" s="12">
        <v>84.49</v>
      </c>
      <c r="L60" s="12">
        <f>4+4+4</f>
        <v>12</v>
      </c>
      <c r="M60" s="13"/>
      <c r="N60" s="13"/>
      <c r="O60" s="13" t="s">
        <v>19</v>
      </c>
      <c r="P60" s="2">
        <f t="shared" si="0"/>
        <v>129.39999999999998</v>
      </c>
      <c r="Q60" s="13"/>
      <c r="R60" s="18"/>
      <c r="S60" s="15" t="s">
        <v>350</v>
      </c>
    </row>
    <row r="61" spans="1:19" ht="78.75" x14ac:dyDescent="0.25">
      <c r="A61" s="11">
        <v>59</v>
      </c>
      <c r="B61" s="12">
        <v>214895</v>
      </c>
      <c r="C61" s="12" t="s">
        <v>148</v>
      </c>
      <c r="D61" s="12" t="s">
        <v>149</v>
      </c>
      <c r="E61" s="12" t="s">
        <v>25</v>
      </c>
      <c r="F61" s="12" t="s">
        <v>95</v>
      </c>
      <c r="G61" s="12" t="s">
        <v>427</v>
      </c>
      <c r="H61" s="12" t="s">
        <v>16</v>
      </c>
      <c r="I61" s="12" t="s">
        <v>17</v>
      </c>
      <c r="J61" s="12">
        <v>38.119999999999997</v>
      </c>
      <c r="K61" s="12">
        <v>39.5</v>
      </c>
      <c r="L61" s="12">
        <v>12</v>
      </c>
      <c r="M61" s="13" t="s">
        <v>18</v>
      </c>
      <c r="N61" s="13"/>
      <c r="O61" s="13" t="s">
        <v>19</v>
      </c>
      <c r="P61" s="2">
        <f t="shared" si="0"/>
        <v>89.62</v>
      </c>
      <c r="Q61" s="13" t="s">
        <v>162</v>
      </c>
      <c r="R61" s="15" t="s">
        <v>150</v>
      </c>
      <c r="S61" s="27" t="s">
        <v>497</v>
      </c>
    </row>
    <row r="62" spans="1:19" s="10" customFormat="1" ht="33.75" x14ac:dyDescent="0.25">
      <c r="A62" s="11">
        <v>60</v>
      </c>
      <c r="B62" s="12">
        <v>221381</v>
      </c>
      <c r="C62" s="12" t="s">
        <v>182</v>
      </c>
      <c r="D62" s="12" t="s">
        <v>183</v>
      </c>
      <c r="E62" s="12" t="s">
        <v>25</v>
      </c>
      <c r="F62" s="12" t="s">
        <v>95</v>
      </c>
      <c r="G62" s="12" t="s">
        <v>411</v>
      </c>
      <c r="H62" s="12" t="s">
        <v>16</v>
      </c>
      <c r="I62" s="12" t="s">
        <v>17</v>
      </c>
      <c r="J62" s="12">
        <v>35</v>
      </c>
      <c r="K62" s="12">
        <v>36</v>
      </c>
      <c r="L62" s="12">
        <f>4+4+4</f>
        <v>12</v>
      </c>
      <c r="M62" s="13" t="s">
        <v>18</v>
      </c>
      <c r="N62" s="13" t="s">
        <v>384</v>
      </c>
      <c r="O62" s="13" t="s">
        <v>19</v>
      </c>
      <c r="P62" s="2">
        <f t="shared" si="0"/>
        <v>83</v>
      </c>
      <c r="Q62" s="13" t="s">
        <v>185</v>
      </c>
      <c r="R62" s="15" t="s">
        <v>184</v>
      </c>
      <c r="S62" s="15" t="s">
        <v>474</v>
      </c>
    </row>
    <row r="63" spans="1:19" s="10" customFormat="1" ht="67.5" x14ac:dyDescent="0.25">
      <c r="A63" s="11">
        <v>61</v>
      </c>
      <c r="B63" s="12">
        <v>192079</v>
      </c>
      <c r="C63" s="12" t="s">
        <v>342</v>
      </c>
      <c r="D63" s="12" t="s">
        <v>151</v>
      </c>
      <c r="E63" s="12" t="s">
        <v>25</v>
      </c>
      <c r="F63" s="12" t="s">
        <v>95</v>
      </c>
      <c r="G63" s="12" t="s">
        <v>392</v>
      </c>
      <c r="H63" s="3" t="s">
        <v>20</v>
      </c>
      <c r="I63" s="3" t="s">
        <v>21</v>
      </c>
      <c r="J63" s="12">
        <v>49.37</v>
      </c>
      <c r="K63" s="12">
        <v>106.58</v>
      </c>
      <c r="L63" s="12">
        <v>12</v>
      </c>
      <c r="M63" s="13" t="s">
        <v>343</v>
      </c>
      <c r="N63" s="13" t="s">
        <v>343</v>
      </c>
      <c r="O63" s="13" t="s">
        <v>19</v>
      </c>
      <c r="P63" s="2">
        <f t="shared" si="0"/>
        <v>167.95</v>
      </c>
      <c r="Q63" s="13" t="s">
        <v>393</v>
      </c>
      <c r="R63" s="15" t="s">
        <v>344</v>
      </c>
      <c r="S63" s="15" t="s">
        <v>484</v>
      </c>
    </row>
    <row r="64" spans="1:19" ht="33.75" x14ac:dyDescent="0.25">
      <c r="A64" s="11">
        <v>62</v>
      </c>
      <c r="B64" s="12">
        <v>208726</v>
      </c>
      <c r="C64" s="12" t="s">
        <v>30</v>
      </c>
      <c r="D64" s="12" t="s">
        <v>24</v>
      </c>
      <c r="E64" s="12" t="s">
        <v>25</v>
      </c>
      <c r="F64" s="12" t="s">
        <v>95</v>
      </c>
      <c r="G64" s="12" t="s">
        <v>428</v>
      </c>
      <c r="H64" s="3" t="s">
        <v>20</v>
      </c>
      <c r="I64" s="3" t="s">
        <v>21</v>
      </c>
      <c r="J64" s="12">
        <v>40.200000000000003</v>
      </c>
      <c r="K64" s="12">
        <v>41.91</v>
      </c>
      <c r="L64" s="12">
        <f>4+4</f>
        <v>8</v>
      </c>
      <c r="M64" s="13" t="s">
        <v>18</v>
      </c>
      <c r="N64" s="13" t="s">
        <v>18</v>
      </c>
      <c r="O64" s="13" t="s">
        <v>19</v>
      </c>
      <c r="P64" s="2">
        <f t="shared" si="0"/>
        <v>90.11</v>
      </c>
      <c r="Q64" s="13" t="s">
        <v>385</v>
      </c>
      <c r="R64" s="15" t="s">
        <v>46</v>
      </c>
      <c r="S64" s="15" t="s">
        <v>341</v>
      </c>
    </row>
    <row r="65" spans="1:19" s="10" customFormat="1" ht="33.75" x14ac:dyDescent="0.25">
      <c r="A65" s="11">
        <v>63</v>
      </c>
      <c r="B65" s="12">
        <v>225429</v>
      </c>
      <c r="C65" s="12" t="s">
        <v>34</v>
      </c>
      <c r="D65" s="12" t="s">
        <v>35</v>
      </c>
      <c r="E65" s="12" t="s">
        <v>25</v>
      </c>
      <c r="F65" s="12" t="s">
        <v>95</v>
      </c>
      <c r="G65" s="12" t="s">
        <v>417</v>
      </c>
      <c r="H65" s="3" t="s">
        <v>20</v>
      </c>
      <c r="I65" s="3" t="s">
        <v>21</v>
      </c>
      <c r="J65" s="12">
        <v>32.5</v>
      </c>
      <c r="K65" s="12">
        <v>33.79</v>
      </c>
      <c r="L65" s="12">
        <v>14</v>
      </c>
      <c r="M65" s="13" t="s">
        <v>18</v>
      </c>
      <c r="N65" s="13"/>
      <c r="O65" s="13" t="s">
        <v>19</v>
      </c>
      <c r="P65" s="2">
        <f t="shared" si="0"/>
        <v>80.289999999999992</v>
      </c>
      <c r="Q65" s="13" t="s">
        <v>36</v>
      </c>
      <c r="R65" s="15" t="s">
        <v>46</v>
      </c>
      <c r="S65" s="15" t="s">
        <v>341</v>
      </c>
    </row>
    <row r="66" spans="1:19" s="10" customFormat="1" ht="45" x14ac:dyDescent="0.25">
      <c r="A66" s="11">
        <v>64</v>
      </c>
      <c r="B66" s="12">
        <v>219686</v>
      </c>
      <c r="C66" s="12" t="s">
        <v>475</v>
      </c>
      <c r="D66" s="12" t="s">
        <v>358</v>
      </c>
      <c r="E66" s="12" t="s">
        <v>25</v>
      </c>
      <c r="F66" s="12" t="s">
        <v>95</v>
      </c>
      <c r="G66" s="12" t="s">
        <v>476</v>
      </c>
      <c r="H66" s="14" t="s">
        <v>23</v>
      </c>
      <c r="I66" s="14" t="s">
        <v>21</v>
      </c>
      <c r="J66" s="12">
        <v>16.125</v>
      </c>
      <c r="K66" s="12"/>
      <c r="L66" s="12">
        <v>33</v>
      </c>
      <c r="M66" s="13" t="s">
        <v>18</v>
      </c>
      <c r="N66" s="13"/>
      <c r="O66" s="2" t="s">
        <v>477</v>
      </c>
      <c r="P66" s="24">
        <f t="shared" ref="P66" si="3">SUM(J66:L66)</f>
        <v>49.125</v>
      </c>
      <c r="Q66" s="13" t="s">
        <v>478</v>
      </c>
      <c r="R66" s="15" t="s">
        <v>479</v>
      </c>
      <c r="S66" s="25" t="s">
        <v>480</v>
      </c>
    </row>
    <row r="67" spans="1:19" s="10" customFormat="1" ht="33.75" x14ac:dyDescent="0.25">
      <c r="A67" s="11">
        <v>65</v>
      </c>
      <c r="B67" s="12">
        <v>165183</v>
      </c>
      <c r="C67" s="12" t="s">
        <v>345</v>
      </c>
      <c r="D67" s="12" t="s">
        <v>346</v>
      </c>
      <c r="E67" s="12" t="s">
        <v>25</v>
      </c>
      <c r="F67" s="12" t="s">
        <v>95</v>
      </c>
      <c r="G67" s="12" t="s">
        <v>429</v>
      </c>
      <c r="H67" s="14" t="s">
        <v>23</v>
      </c>
      <c r="I67" s="14" t="s">
        <v>21</v>
      </c>
      <c r="J67" s="12">
        <v>41.5</v>
      </c>
      <c r="K67" s="12"/>
      <c r="L67" s="12">
        <v>4</v>
      </c>
      <c r="M67" s="13" t="s">
        <v>343</v>
      </c>
      <c r="N67" s="13"/>
      <c r="O67" s="13" t="s">
        <v>19</v>
      </c>
      <c r="P67" s="2">
        <f t="shared" si="0"/>
        <v>45.5</v>
      </c>
      <c r="Q67" s="13" t="s">
        <v>394</v>
      </c>
      <c r="R67" s="15" t="s">
        <v>347</v>
      </c>
      <c r="S67" s="15" t="s">
        <v>348</v>
      </c>
    </row>
    <row r="68" spans="1:19" s="10" customFormat="1" ht="22.5" x14ac:dyDescent="0.25">
      <c r="A68" s="11">
        <v>66</v>
      </c>
      <c r="B68" s="12">
        <v>204417</v>
      </c>
      <c r="C68" s="12" t="s">
        <v>451</v>
      </c>
      <c r="D68" s="12" t="s">
        <v>56</v>
      </c>
      <c r="E68" s="12" t="s">
        <v>25</v>
      </c>
      <c r="F68" s="12" t="s">
        <v>95</v>
      </c>
      <c r="G68" s="12" t="s">
        <v>452</v>
      </c>
      <c r="H68" s="14" t="s">
        <v>23</v>
      </c>
      <c r="I68" s="14" t="s">
        <v>21</v>
      </c>
      <c r="J68" s="12">
        <v>20.875</v>
      </c>
      <c r="K68" s="12"/>
      <c r="L68" s="12">
        <v>9</v>
      </c>
      <c r="M68" s="13"/>
      <c r="N68" s="13"/>
      <c r="O68" s="13"/>
      <c r="P68" s="2">
        <f t="shared" si="0"/>
        <v>29.875</v>
      </c>
      <c r="Q68" s="13" t="s">
        <v>101</v>
      </c>
      <c r="R68" s="18"/>
      <c r="S68" s="15" t="s">
        <v>453</v>
      </c>
    </row>
    <row r="69" spans="1:19" s="10" customFormat="1" ht="33.75" x14ac:dyDescent="0.25">
      <c r="A69" s="11">
        <v>67</v>
      </c>
      <c r="B69" s="12">
        <v>209046</v>
      </c>
      <c r="C69" s="12" t="s">
        <v>507</v>
      </c>
      <c r="D69" s="12" t="s">
        <v>127</v>
      </c>
      <c r="E69" s="12" t="s">
        <v>102</v>
      </c>
      <c r="F69" s="12" t="s">
        <v>103</v>
      </c>
      <c r="G69" s="12" t="s">
        <v>508</v>
      </c>
      <c r="H69" s="12" t="s">
        <v>16</v>
      </c>
      <c r="I69" s="12" t="s">
        <v>17</v>
      </c>
      <c r="J69" s="5">
        <v>41.45</v>
      </c>
      <c r="K69" s="5">
        <v>128.96</v>
      </c>
      <c r="L69" s="12">
        <f>4+4</f>
        <v>8</v>
      </c>
      <c r="M69" s="13"/>
      <c r="N69" s="13"/>
      <c r="O69" s="13" t="s">
        <v>19</v>
      </c>
      <c r="P69" s="2">
        <f t="shared" ref="P69" si="4">J69+K69+L69</f>
        <v>178.41000000000003</v>
      </c>
      <c r="Q69" s="13" t="s">
        <v>509</v>
      </c>
      <c r="R69" s="15" t="s">
        <v>510</v>
      </c>
      <c r="S69" s="27" t="s">
        <v>450</v>
      </c>
    </row>
    <row r="70" spans="1:19" s="10" customFormat="1" ht="24" x14ac:dyDescent="0.25">
      <c r="A70" s="11">
        <v>68</v>
      </c>
      <c r="B70" s="12">
        <v>216124</v>
      </c>
      <c r="C70" s="12" t="s">
        <v>357</v>
      </c>
      <c r="D70" s="12" t="s">
        <v>358</v>
      </c>
      <c r="E70" s="12" t="s">
        <v>102</v>
      </c>
      <c r="F70" s="12" t="s">
        <v>103</v>
      </c>
      <c r="G70" s="12" t="s">
        <v>417</v>
      </c>
      <c r="H70" s="12" t="s">
        <v>16</v>
      </c>
      <c r="I70" s="12" t="s">
        <v>17</v>
      </c>
      <c r="J70" s="12">
        <v>38.33</v>
      </c>
      <c r="K70" s="12">
        <v>118.65</v>
      </c>
      <c r="L70" s="12">
        <f>4+4+4</f>
        <v>12</v>
      </c>
      <c r="M70" s="13" t="s">
        <v>26</v>
      </c>
      <c r="N70" s="13"/>
      <c r="O70" s="13"/>
      <c r="P70" s="2">
        <f t="shared" si="0"/>
        <v>168.98000000000002</v>
      </c>
      <c r="Q70" s="13" t="s">
        <v>101</v>
      </c>
      <c r="R70" s="18"/>
      <c r="S70" s="27" t="s">
        <v>491</v>
      </c>
    </row>
    <row r="71" spans="1:19" ht="67.5" x14ac:dyDescent="0.25">
      <c r="A71" s="11">
        <v>69</v>
      </c>
      <c r="B71" s="12">
        <v>205763</v>
      </c>
      <c r="C71" s="12" t="s">
        <v>136</v>
      </c>
      <c r="D71" s="12" t="s">
        <v>127</v>
      </c>
      <c r="E71" s="12" t="s">
        <v>102</v>
      </c>
      <c r="F71" s="12" t="s">
        <v>103</v>
      </c>
      <c r="G71" s="12" t="s">
        <v>408</v>
      </c>
      <c r="H71" s="12" t="s">
        <v>16</v>
      </c>
      <c r="I71" s="12" t="s">
        <v>17</v>
      </c>
      <c r="J71" s="5">
        <v>42.7</v>
      </c>
      <c r="K71" s="5">
        <v>100.99</v>
      </c>
      <c r="L71" s="12"/>
      <c r="M71" s="13"/>
      <c r="N71" s="13"/>
      <c r="O71" s="13" t="s">
        <v>19</v>
      </c>
      <c r="P71" s="2">
        <f t="shared" si="0"/>
        <v>143.69</v>
      </c>
      <c r="Q71" s="13" t="s">
        <v>137</v>
      </c>
      <c r="R71" s="15" t="s">
        <v>138</v>
      </c>
      <c r="S71" s="15" t="s">
        <v>351</v>
      </c>
    </row>
    <row r="72" spans="1:19" s="10" customFormat="1" ht="56.25" x14ac:dyDescent="0.25">
      <c r="A72" s="11">
        <v>70</v>
      </c>
      <c r="B72" s="12">
        <v>205699</v>
      </c>
      <c r="C72" s="12" t="s">
        <v>133</v>
      </c>
      <c r="D72" s="12" t="s">
        <v>112</v>
      </c>
      <c r="E72" s="12" t="s">
        <v>102</v>
      </c>
      <c r="F72" s="12" t="s">
        <v>103</v>
      </c>
      <c r="G72" s="12" t="s">
        <v>418</v>
      </c>
      <c r="H72" s="12" t="s">
        <v>16</v>
      </c>
      <c r="I72" s="12" t="s">
        <v>17</v>
      </c>
      <c r="J72" s="5">
        <v>42.7</v>
      </c>
      <c r="K72" s="5">
        <v>79</v>
      </c>
      <c r="L72" s="12">
        <f>4+8</f>
        <v>12</v>
      </c>
      <c r="M72" s="13" t="s">
        <v>26</v>
      </c>
      <c r="N72" s="13" t="s">
        <v>26</v>
      </c>
      <c r="O72" s="13" t="s">
        <v>19</v>
      </c>
      <c r="P72" s="2">
        <f t="shared" ref="P72:P92" si="5">J72+K72+L72</f>
        <v>133.69999999999999</v>
      </c>
      <c r="Q72" s="13" t="s">
        <v>134</v>
      </c>
      <c r="R72" s="15" t="s">
        <v>135</v>
      </c>
      <c r="S72" s="15" t="s">
        <v>359</v>
      </c>
    </row>
    <row r="73" spans="1:19" s="10" customFormat="1" ht="22.5" x14ac:dyDescent="0.25">
      <c r="A73" s="11">
        <v>71</v>
      </c>
      <c r="B73" s="12">
        <v>200801</v>
      </c>
      <c r="C73" s="12" t="s">
        <v>211</v>
      </c>
      <c r="D73" s="12" t="s">
        <v>212</v>
      </c>
      <c r="E73" s="12" t="s">
        <v>102</v>
      </c>
      <c r="F73" s="12" t="s">
        <v>103</v>
      </c>
      <c r="G73" s="12" t="s">
        <v>430</v>
      </c>
      <c r="H73" s="12" t="s">
        <v>16</v>
      </c>
      <c r="I73" s="12" t="s">
        <v>17</v>
      </c>
      <c r="J73" s="5">
        <v>48.54</v>
      </c>
      <c r="K73" s="5">
        <v>72.12</v>
      </c>
      <c r="L73" s="12">
        <f>4+4+4</f>
        <v>12</v>
      </c>
      <c r="M73" s="13" t="s">
        <v>18</v>
      </c>
      <c r="N73" s="13"/>
      <c r="O73" s="13"/>
      <c r="P73" s="2">
        <f t="shared" si="5"/>
        <v>132.66</v>
      </c>
      <c r="Q73" s="13" t="s">
        <v>213</v>
      </c>
      <c r="R73" s="18"/>
      <c r="S73" s="15" t="s">
        <v>360</v>
      </c>
    </row>
    <row r="74" spans="1:19" s="10" customFormat="1" ht="24" x14ac:dyDescent="0.25">
      <c r="A74" s="11">
        <v>72</v>
      </c>
      <c r="B74" s="12">
        <v>209062</v>
      </c>
      <c r="C74" s="12" t="s">
        <v>352</v>
      </c>
      <c r="D74" s="12" t="s">
        <v>353</v>
      </c>
      <c r="E74" s="12" t="s">
        <v>102</v>
      </c>
      <c r="F74" s="12" t="s">
        <v>103</v>
      </c>
      <c r="G74" s="12" t="s">
        <v>411</v>
      </c>
      <c r="H74" s="3" t="s">
        <v>20</v>
      </c>
      <c r="I74" s="3" t="s">
        <v>21</v>
      </c>
      <c r="J74" s="5">
        <v>49.79</v>
      </c>
      <c r="K74" s="5">
        <v>85.4</v>
      </c>
      <c r="L74" s="12">
        <f>4</f>
        <v>4</v>
      </c>
      <c r="M74" s="13" t="s">
        <v>18</v>
      </c>
      <c r="N74" s="13" t="s">
        <v>18</v>
      </c>
      <c r="O74" s="13" t="s">
        <v>19</v>
      </c>
      <c r="P74" s="2">
        <f t="shared" si="5"/>
        <v>139.19</v>
      </c>
      <c r="Q74" s="13" t="s">
        <v>354</v>
      </c>
      <c r="R74" s="15" t="s">
        <v>355</v>
      </c>
      <c r="S74" s="15" t="s">
        <v>356</v>
      </c>
    </row>
    <row r="75" spans="1:19" s="10" customFormat="1" ht="78.75" x14ac:dyDescent="0.25">
      <c r="A75" s="11">
        <v>73</v>
      </c>
      <c r="B75" s="5">
        <v>205095</v>
      </c>
      <c r="C75" s="4" t="s">
        <v>122</v>
      </c>
      <c r="D75" s="12" t="s">
        <v>123</v>
      </c>
      <c r="E75" s="12" t="s">
        <v>102</v>
      </c>
      <c r="F75" s="12" t="s">
        <v>103</v>
      </c>
      <c r="G75" s="11" t="s">
        <v>428</v>
      </c>
      <c r="H75" s="3" t="s">
        <v>20</v>
      </c>
      <c r="I75" s="3" t="s">
        <v>21</v>
      </c>
      <c r="J75" s="12">
        <v>46.25</v>
      </c>
      <c r="K75" s="12">
        <v>64.92</v>
      </c>
      <c r="L75" s="12">
        <v>4</v>
      </c>
      <c r="M75" s="13"/>
      <c r="N75" s="13"/>
      <c r="O75" s="13" t="s">
        <v>19</v>
      </c>
      <c r="P75" s="2">
        <f t="shared" si="5"/>
        <v>115.17</v>
      </c>
      <c r="Q75" s="13" t="s">
        <v>124</v>
      </c>
      <c r="R75" s="15" t="s">
        <v>125</v>
      </c>
      <c r="S75" s="15" t="s">
        <v>361</v>
      </c>
    </row>
    <row r="76" spans="1:19" s="10" customFormat="1" ht="33.75" x14ac:dyDescent="0.25">
      <c r="A76" s="11">
        <v>74</v>
      </c>
      <c r="B76" s="5">
        <v>215827</v>
      </c>
      <c r="C76" s="11" t="s">
        <v>381</v>
      </c>
      <c r="D76" s="11" t="s">
        <v>358</v>
      </c>
      <c r="E76" s="12" t="s">
        <v>102</v>
      </c>
      <c r="F76" s="12" t="s">
        <v>103</v>
      </c>
      <c r="G76" s="6" t="s">
        <v>382</v>
      </c>
      <c r="H76" s="14" t="s">
        <v>23</v>
      </c>
      <c r="I76" s="14" t="s">
        <v>21</v>
      </c>
      <c r="J76" s="8">
        <v>18.75</v>
      </c>
      <c r="K76" s="8"/>
      <c r="L76" s="12">
        <v>15</v>
      </c>
      <c r="M76" s="13"/>
      <c r="N76" s="13" t="s">
        <v>18</v>
      </c>
      <c r="O76" s="13" t="s">
        <v>19</v>
      </c>
      <c r="P76" s="2">
        <f t="shared" si="5"/>
        <v>33.75</v>
      </c>
      <c r="Q76" s="13" t="s">
        <v>101</v>
      </c>
      <c r="R76" s="18"/>
      <c r="S76" s="12" t="s">
        <v>374</v>
      </c>
    </row>
    <row r="77" spans="1:19" s="10" customFormat="1" ht="101.25" x14ac:dyDescent="0.25">
      <c r="A77" s="11">
        <v>75</v>
      </c>
      <c r="B77" s="12">
        <v>208712</v>
      </c>
      <c r="C77" s="12" t="s">
        <v>173</v>
      </c>
      <c r="D77" s="12" t="s">
        <v>174</v>
      </c>
      <c r="E77" s="12" t="s">
        <v>175</v>
      </c>
      <c r="F77" s="12" t="s">
        <v>176</v>
      </c>
      <c r="G77" s="6" t="s">
        <v>431</v>
      </c>
      <c r="H77" s="12" t="s">
        <v>16</v>
      </c>
      <c r="I77" s="12" t="s">
        <v>17</v>
      </c>
      <c r="J77" s="12">
        <v>51.66</v>
      </c>
      <c r="K77" s="12">
        <v>67.53</v>
      </c>
      <c r="L77" s="12">
        <v>8</v>
      </c>
      <c r="M77" s="13" t="s">
        <v>18</v>
      </c>
      <c r="N77" s="13"/>
      <c r="O77" s="13" t="s">
        <v>19</v>
      </c>
      <c r="P77" s="2">
        <f t="shared" si="5"/>
        <v>127.19</v>
      </c>
      <c r="Q77" s="13" t="s">
        <v>177</v>
      </c>
      <c r="R77" s="15" t="s">
        <v>178</v>
      </c>
      <c r="S77" s="12" t="s">
        <v>321</v>
      </c>
    </row>
    <row r="78" spans="1:19" s="10" customFormat="1" ht="33.75" x14ac:dyDescent="0.25">
      <c r="A78" s="11">
        <v>76</v>
      </c>
      <c r="B78" s="12">
        <v>217284</v>
      </c>
      <c r="C78" s="12" t="s">
        <v>461</v>
      </c>
      <c r="D78" s="12" t="s">
        <v>462</v>
      </c>
      <c r="E78" s="12" t="s">
        <v>207</v>
      </c>
      <c r="F78" s="12" t="s">
        <v>131</v>
      </c>
      <c r="G78" s="11" t="s">
        <v>433</v>
      </c>
      <c r="H78" s="12" t="s">
        <v>16</v>
      </c>
      <c r="I78" s="12" t="s">
        <v>17</v>
      </c>
      <c r="J78" s="5">
        <v>84.16</v>
      </c>
      <c r="K78" s="5">
        <v>130.07</v>
      </c>
      <c r="L78" s="12">
        <v>4</v>
      </c>
      <c r="M78" s="13" t="s">
        <v>188</v>
      </c>
      <c r="N78" s="13" t="s">
        <v>18</v>
      </c>
      <c r="O78" s="13" t="s">
        <v>19</v>
      </c>
      <c r="P78" s="2">
        <f t="shared" si="5"/>
        <v>218.23</v>
      </c>
      <c r="Q78" s="13" t="s">
        <v>101</v>
      </c>
      <c r="R78" s="18"/>
      <c r="S78" s="12" t="s">
        <v>482</v>
      </c>
    </row>
    <row r="79" spans="1:19" s="10" customFormat="1" ht="33.75" x14ac:dyDescent="0.25">
      <c r="A79" s="11">
        <v>77</v>
      </c>
      <c r="B79" s="12">
        <v>187250</v>
      </c>
      <c r="C79" s="12" t="s">
        <v>486</v>
      </c>
      <c r="D79" s="12" t="s">
        <v>487</v>
      </c>
      <c r="E79" s="12" t="s">
        <v>207</v>
      </c>
      <c r="F79" s="12" t="s">
        <v>131</v>
      </c>
      <c r="G79" s="6" t="s">
        <v>431</v>
      </c>
      <c r="H79" s="12" t="s">
        <v>16</v>
      </c>
      <c r="I79" s="12" t="s">
        <v>17</v>
      </c>
      <c r="J79" s="5">
        <v>60</v>
      </c>
      <c r="K79" s="5">
        <v>115.75</v>
      </c>
      <c r="L79" s="12">
        <f>4+4+4+6</f>
        <v>18</v>
      </c>
      <c r="M79" s="13" t="s">
        <v>26</v>
      </c>
      <c r="N79" s="13" t="s">
        <v>26</v>
      </c>
      <c r="O79" s="13"/>
      <c r="P79" s="2">
        <f t="shared" si="5"/>
        <v>193.75</v>
      </c>
      <c r="Q79" s="13" t="s">
        <v>101</v>
      </c>
      <c r="R79" s="18"/>
      <c r="S79" s="12" t="s">
        <v>488</v>
      </c>
    </row>
    <row r="80" spans="1:19" s="10" customFormat="1" ht="33.75" x14ac:dyDescent="0.25">
      <c r="A80" s="11">
        <v>78</v>
      </c>
      <c r="B80" s="12">
        <v>194746</v>
      </c>
      <c r="C80" s="12" t="s">
        <v>485</v>
      </c>
      <c r="D80" s="12" t="s">
        <v>112</v>
      </c>
      <c r="E80" s="12" t="s">
        <v>207</v>
      </c>
      <c r="F80" s="12" t="s">
        <v>131</v>
      </c>
      <c r="G80" s="6" t="s">
        <v>431</v>
      </c>
      <c r="H80" s="12" t="s">
        <v>16</v>
      </c>
      <c r="I80" s="12" t="s">
        <v>17</v>
      </c>
      <c r="J80" s="5">
        <v>66.45</v>
      </c>
      <c r="K80" s="5">
        <v>127.62</v>
      </c>
      <c r="L80" s="12"/>
      <c r="M80" s="13" t="s">
        <v>26</v>
      </c>
      <c r="N80" s="13"/>
      <c r="O80" s="13"/>
      <c r="P80" s="2">
        <f t="shared" si="5"/>
        <v>194.07</v>
      </c>
      <c r="Q80" s="13" t="s">
        <v>101</v>
      </c>
      <c r="R80" s="18"/>
      <c r="S80" s="12" t="s">
        <v>488</v>
      </c>
    </row>
    <row r="81" spans="1:19" s="10" customFormat="1" ht="33.75" x14ac:dyDescent="0.25">
      <c r="A81" s="11">
        <v>79</v>
      </c>
      <c r="B81" s="12">
        <v>215005</v>
      </c>
      <c r="C81" s="12" t="s">
        <v>205</v>
      </c>
      <c r="D81" s="12" t="s">
        <v>206</v>
      </c>
      <c r="E81" s="12" t="s">
        <v>207</v>
      </c>
      <c r="F81" s="12" t="s">
        <v>131</v>
      </c>
      <c r="G81" s="12" t="s">
        <v>420</v>
      </c>
      <c r="H81" s="12" t="s">
        <v>16</v>
      </c>
      <c r="I81" s="12" t="s">
        <v>17</v>
      </c>
      <c r="J81" s="5">
        <v>46.45</v>
      </c>
      <c r="K81" s="5">
        <v>90.61</v>
      </c>
      <c r="L81" s="12">
        <v>18</v>
      </c>
      <c r="M81" s="13" t="s">
        <v>18</v>
      </c>
      <c r="N81" s="13"/>
      <c r="O81" s="13" t="s">
        <v>19</v>
      </c>
      <c r="P81" s="2">
        <f t="shared" si="5"/>
        <v>155.06</v>
      </c>
      <c r="Q81" s="13" t="s">
        <v>208</v>
      </c>
      <c r="R81" s="15" t="s">
        <v>209</v>
      </c>
      <c r="S81" s="15" t="s">
        <v>362</v>
      </c>
    </row>
    <row r="82" spans="1:19" s="10" customFormat="1" ht="33.75" x14ac:dyDescent="0.25">
      <c r="A82" s="11">
        <v>80</v>
      </c>
      <c r="B82" s="12">
        <v>192111</v>
      </c>
      <c r="C82" s="12" t="s">
        <v>463</v>
      </c>
      <c r="D82" s="12" t="s">
        <v>464</v>
      </c>
      <c r="E82" s="12" t="s">
        <v>130</v>
      </c>
      <c r="F82" s="12" t="s">
        <v>131</v>
      </c>
      <c r="G82" s="11" t="s">
        <v>433</v>
      </c>
      <c r="H82" s="12" t="s">
        <v>16</v>
      </c>
      <c r="I82" s="12" t="s">
        <v>17</v>
      </c>
      <c r="J82" s="5">
        <v>50.83</v>
      </c>
      <c r="K82" s="5">
        <v>53.5</v>
      </c>
      <c r="L82" s="12">
        <v>12</v>
      </c>
      <c r="M82" s="13" t="s">
        <v>18</v>
      </c>
      <c r="N82" s="13" t="s">
        <v>18</v>
      </c>
      <c r="O82" s="13" t="s">
        <v>19</v>
      </c>
      <c r="P82" s="2">
        <f t="shared" si="5"/>
        <v>116.33</v>
      </c>
      <c r="Q82" s="13"/>
      <c r="R82" s="18"/>
      <c r="S82" s="12" t="s">
        <v>481</v>
      </c>
    </row>
    <row r="83" spans="1:19" s="10" customFormat="1" ht="56.25" x14ac:dyDescent="0.25">
      <c r="A83" s="11">
        <v>81</v>
      </c>
      <c r="B83" s="12">
        <v>225375</v>
      </c>
      <c r="C83" s="12" t="s">
        <v>143</v>
      </c>
      <c r="D83" s="12" t="s">
        <v>98</v>
      </c>
      <c r="E83" s="12" t="s">
        <v>130</v>
      </c>
      <c r="F83" s="12" t="s">
        <v>131</v>
      </c>
      <c r="G83" s="6" t="s">
        <v>431</v>
      </c>
      <c r="H83" s="12" t="s">
        <v>16</v>
      </c>
      <c r="I83" s="12" t="s">
        <v>17</v>
      </c>
      <c r="J83" s="5">
        <v>32.5</v>
      </c>
      <c r="K83" s="5">
        <v>59</v>
      </c>
      <c r="L83" s="12">
        <f>4+4+4</f>
        <v>12</v>
      </c>
      <c r="M83" s="13" t="s">
        <v>26</v>
      </c>
      <c r="N83" s="13" t="s">
        <v>26</v>
      </c>
      <c r="O83" s="13" t="s">
        <v>19</v>
      </c>
      <c r="P83" s="2">
        <f t="shared" si="5"/>
        <v>103.5</v>
      </c>
      <c r="Q83" s="13"/>
      <c r="R83" s="15" t="s">
        <v>144</v>
      </c>
      <c r="S83" s="15" t="s">
        <v>200</v>
      </c>
    </row>
    <row r="84" spans="1:19" s="10" customFormat="1" ht="45" x14ac:dyDescent="0.25">
      <c r="A84" s="11">
        <v>82</v>
      </c>
      <c r="B84" s="12">
        <v>700239</v>
      </c>
      <c r="C84" s="12" t="s">
        <v>139</v>
      </c>
      <c r="D84" s="12" t="s">
        <v>140</v>
      </c>
      <c r="E84" s="12" t="s">
        <v>130</v>
      </c>
      <c r="F84" s="12" t="s">
        <v>131</v>
      </c>
      <c r="G84" s="6" t="s">
        <v>431</v>
      </c>
      <c r="H84" s="12" t="s">
        <v>16</v>
      </c>
      <c r="I84" s="12" t="s">
        <v>17</v>
      </c>
      <c r="J84" s="5">
        <v>28.12</v>
      </c>
      <c r="K84" s="5">
        <v>49.16</v>
      </c>
      <c r="L84" s="12">
        <v>12</v>
      </c>
      <c r="M84" s="13"/>
      <c r="N84" s="13"/>
      <c r="O84" s="13" t="s">
        <v>19</v>
      </c>
      <c r="P84" s="2">
        <f t="shared" si="5"/>
        <v>89.28</v>
      </c>
      <c r="Q84" s="13" t="s">
        <v>141</v>
      </c>
      <c r="R84" s="15" t="s">
        <v>142</v>
      </c>
      <c r="S84" s="15" t="s">
        <v>201</v>
      </c>
    </row>
    <row r="85" spans="1:19" s="10" customFormat="1" ht="33.75" x14ac:dyDescent="0.25">
      <c r="A85" s="11">
        <v>83</v>
      </c>
      <c r="B85" s="12">
        <v>204282</v>
      </c>
      <c r="C85" s="12" t="s">
        <v>363</v>
      </c>
      <c r="D85" s="12" t="s">
        <v>364</v>
      </c>
      <c r="E85" s="12" t="s">
        <v>365</v>
      </c>
      <c r="F85" s="12" t="s">
        <v>131</v>
      </c>
      <c r="G85" s="12" t="s">
        <v>432</v>
      </c>
      <c r="H85" s="12" t="s">
        <v>16</v>
      </c>
      <c r="I85" s="12" t="s">
        <v>17</v>
      </c>
      <c r="J85" s="5">
        <v>44.58</v>
      </c>
      <c r="K85" s="5">
        <v>81.069999999999993</v>
      </c>
      <c r="L85" s="12">
        <v>12</v>
      </c>
      <c r="M85" s="13" t="s">
        <v>26</v>
      </c>
      <c r="N85" s="13" t="s">
        <v>26</v>
      </c>
      <c r="O85" s="13" t="s">
        <v>19</v>
      </c>
      <c r="P85" s="2">
        <f t="shared" si="5"/>
        <v>137.64999999999998</v>
      </c>
      <c r="Q85" s="13"/>
      <c r="R85" s="15" t="s">
        <v>366</v>
      </c>
      <c r="S85" s="15" t="s">
        <v>367</v>
      </c>
    </row>
    <row r="86" spans="1:19" s="10" customFormat="1" ht="45" x14ac:dyDescent="0.25">
      <c r="A86" s="11">
        <v>84</v>
      </c>
      <c r="B86" s="12">
        <v>703788</v>
      </c>
      <c r="C86" s="12" t="s">
        <v>467</v>
      </c>
      <c r="D86" s="12" t="s">
        <v>242</v>
      </c>
      <c r="E86" s="12" t="s">
        <v>465</v>
      </c>
      <c r="F86" s="23" t="s">
        <v>131</v>
      </c>
      <c r="G86" s="12" t="s">
        <v>468</v>
      </c>
      <c r="H86" s="14" t="s">
        <v>23</v>
      </c>
      <c r="I86" s="14" t="s">
        <v>21</v>
      </c>
      <c r="J86" s="5">
        <v>13</v>
      </c>
      <c r="K86" s="5"/>
      <c r="L86" s="12">
        <v>23</v>
      </c>
      <c r="M86" s="13" t="s">
        <v>188</v>
      </c>
      <c r="N86" s="13"/>
      <c r="O86" s="13"/>
      <c r="P86" s="2">
        <f t="shared" si="5"/>
        <v>36</v>
      </c>
      <c r="Q86" s="13" t="s">
        <v>101</v>
      </c>
      <c r="R86" s="18"/>
      <c r="S86" s="12" t="s">
        <v>483</v>
      </c>
    </row>
    <row r="87" spans="1:19" s="10" customFormat="1" ht="67.5" x14ac:dyDescent="0.25">
      <c r="A87" s="11">
        <v>85</v>
      </c>
      <c r="B87" s="12">
        <v>194792</v>
      </c>
      <c r="C87" s="12" t="s">
        <v>459</v>
      </c>
      <c r="D87" s="12" t="s">
        <v>41</v>
      </c>
      <c r="E87" s="12" t="s">
        <v>456</v>
      </c>
      <c r="F87" s="12" t="s">
        <v>51</v>
      </c>
      <c r="G87" s="12" t="s">
        <v>389</v>
      </c>
      <c r="H87" s="12" t="s">
        <v>16</v>
      </c>
      <c r="I87" s="12" t="s">
        <v>17</v>
      </c>
      <c r="J87" s="12">
        <v>57.7</v>
      </c>
      <c r="K87" s="12">
        <v>134.72</v>
      </c>
      <c r="L87" s="12">
        <v>4</v>
      </c>
      <c r="M87" s="13" t="s">
        <v>343</v>
      </c>
      <c r="N87" s="13"/>
      <c r="O87" s="13" t="s">
        <v>19</v>
      </c>
      <c r="P87" s="2">
        <f t="shared" si="5"/>
        <v>196.42000000000002</v>
      </c>
      <c r="Q87" s="13" t="s">
        <v>460</v>
      </c>
      <c r="R87" s="18"/>
      <c r="S87" s="12" t="s">
        <v>489</v>
      </c>
    </row>
    <row r="88" spans="1:19" ht="67.5" x14ac:dyDescent="0.25">
      <c r="A88" s="11">
        <v>86</v>
      </c>
      <c r="B88" s="12">
        <v>191925</v>
      </c>
      <c r="C88" s="12" t="s">
        <v>96</v>
      </c>
      <c r="D88" s="12" t="s">
        <v>52</v>
      </c>
      <c r="E88" s="12" t="s">
        <v>50</v>
      </c>
      <c r="F88" s="12" t="s">
        <v>51</v>
      </c>
      <c r="G88" s="11" t="s">
        <v>433</v>
      </c>
      <c r="H88" s="12" t="s">
        <v>16</v>
      </c>
      <c r="I88" s="12" t="s">
        <v>17</v>
      </c>
      <c r="J88" s="12">
        <v>49.58</v>
      </c>
      <c r="K88" s="12">
        <v>53.72</v>
      </c>
      <c r="L88" s="12">
        <f>4+8</f>
        <v>12</v>
      </c>
      <c r="M88" s="13" t="s">
        <v>18</v>
      </c>
      <c r="N88" s="13"/>
      <c r="O88" s="13" t="s">
        <v>19</v>
      </c>
      <c r="P88" s="2">
        <f t="shared" si="5"/>
        <v>115.3</v>
      </c>
      <c r="Q88" s="13" t="s">
        <v>77</v>
      </c>
      <c r="R88" s="18"/>
      <c r="S88" s="15" t="s">
        <v>369</v>
      </c>
    </row>
    <row r="89" spans="1:19" s="10" customFormat="1" ht="78.75" x14ac:dyDescent="0.25">
      <c r="A89" s="11">
        <v>87</v>
      </c>
      <c r="B89" s="12">
        <v>229649</v>
      </c>
      <c r="C89" s="12" t="s">
        <v>454</v>
      </c>
      <c r="D89" s="12" t="s">
        <v>455</v>
      </c>
      <c r="E89" s="12" t="s">
        <v>456</v>
      </c>
      <c r="F89" s="23" t="s">
        <v>51</v>
      </c>
      <c r="G89" s="12" t="s">
        <v>466</v>
      </c>
      <c r="H89" s="14" t="s">
        <v>23</v>
      </c>
      <c r="I89" s="14" t="s">
        <v>21</v>
      </c>
      <c r="J89" s="5">
        <v>15.625</v>
      </c>
      <c r="K89" s="5"/>
      <c r="L89" s="12">
        <v>23</v>
      </c>
      <c r="M89" s="13" t="s">
        <v>132</v>
      </c>
      <c r="N89" s="13"/>
      <c r="O89" s="13" t="s">
        <v>19</v>
      </c>
      <c r="P89" s="2">
        <f t="shared" si="5"/>
        <v>38.625</v>
      </c>
      <c r="Q89" s="13" t="s">
        <v>457</v>
      </c>
      <c r="R89" s="15" t="s">
        <v>458</v>
      </c>
      <c r="S89" s="15" t="s">
        <v>490</v>
      </c>
    </row>
    <row r="90" spans="1:19" s="10" customFormat="1" ht="67.5" x14ac:dyDescent="0.25">
      <c r="A90" s="11">
        <v>88</v>
      </c>
      <c r="B90" s="12">
        <v>220036</v>
      </c>
      <c r="C90" s="12" t="s">
        <v>469</v>
      </c>
      <c r="D90" s="12" t="s">
        <v>462</v>
      </c>
      <c r="E90" s="12" t="s">
        <v>456</v>
      </c>
      <c r="F90" s="23" t="s">
        <v>51</v>
      </c>
      <c r="G90" s="12" t="s">
        <v>470</v>
      </c>
      <c r="H90" s="14" t="s">
        <v>23</v>
      </c>
      <c r="I90" s="14" t="s">
        <v>21</v>
      </c>
      <c r="J90" s="5">
        <v>20.25</v>
      </c>
      <c r="K90" s="5"/>
      <c r="L90" s="12">
        <v>4</v>
      </c>
      <c r="M90" s="13" t="s">
        <v>26</v>
      </c>
      <c r="N90" s="13"/>
      <c r="O90" s="13"/>
      <c r="P90" s="2">
        <f t="shared" si="5"/>
        <v>24.25</v>
      </c>
      <c r="Q90" s="13" t="s">
        <v>101</v>
      </c>
      <c r="R90" s="18"/>
      <c r="S90" s="15" t="s">
        <v>355</v>
      </c>
    </row>
    <row r="91" spans="1:19" s="10" customFormat="1" ht="67.5" x14ac:dyDescent="0.25">
      <c r="A91" s="11">
        <v>89</v>
      </c>
      <c r="B91" s="12">
        <v>208679</v>
      </c>
      <c r="C91" s="12" t="s">
        <v>163</v>
      </c>
      <c r="D91" s="12" t="s">
        <v>164</v>
      </c>
      <c r="E91" s="12" t="s">
        <v>165</v>
      </c>
      <c r="F91" s="12" t="s">
        <v>51</v>
      </c>
      <c r="G91" s="11" t="s">
        <v>433</v>
      </c>
      <c r="H91" s="12" t="s">
        <v>16</v>
      </c>
      <c r="I91" s="12" t="s">
        <v>17</v>
      </c>
      <c r="J91" s="5">
        <v>52.08</v>
      </c>
      <c r="K91" s="5">
        <v>57.74</v>
      </c>
      <c r="L91" s="12">
        <v>8</v>
      </c>
      <c r="M91" s="13" t="s">
        <v>18</v>
      </c>
      <c r="N91" s="13" t="s">
        <v>18</v>
      </c>
      <c r="O91" s="13" t="s">
        <v>19</v>
      </c>
      <c r="P91" s="2">
        <f t="shared" si="5"/>
        <v>117.82</v>
      </c>
      <c r="Q91" s="13" t="s">
        <v>166</v>
      </c>
      <c r="R91" s="15" t="s">
        <v>167</v>
      </c>
      <c r="S91" s="15" t="s">
        <v>368</v>
      </c>
    </row>
    <row r="92" spans="1:19" ht="56.25" x14ac:dyDescent="0.25">
      <c r="A92" s="11">
        <v>90</v>
      </c>
      <c r="B92" s="12">
        <v>720025</v>
      </c>
      <c r="C92" s="12" t="s">
        <v>116</v>
      </c>
      <c r="D92" s="12" t="s">
        <v>24</v>
      </c>
      <c r="E92" s="12" t="s">
        <v>117</v>
      </c>
      <c r="F92" s="12" t="s">
        <v>118</v>
      </c>
      <c r="G92" s="19" t="s">
        <v>119</v>
      </c>
      <c r="H92" s="3" t="s">
        <v>20</v>
      </c>
      <c r="I92" s="3" t="s">
        <v>21</v>
      </c>
      <c r="J92" s="5"/>
      <c r="K92" s="5"/>
      <c r="L92" s="12">
        <f>4+14</f>
        <v>18</v>
      </c>
      <c r="M92" s="13"/>
      <c r="N92" s="13"/>
      <c r="O92" s="13" t="s">
        <v>101</v>
      </c>
      <c r="P92" s="2">
        <f t="shared" si="5"/>
        <v>18</v>
      </c>
      <c r="Q92" s="13" t="s">
        <v>120</v>
      </c>
      <c r="R92" s="15" t="s">
        <v>121</v>
      </c>
      <c r="S92" s="15" t="s">
        <v>371</v>
      </c>
    </row>
    <row r="93" spans="1:19" ht="33.75" x14ac:dyDescent="0.25">
      <c r="A93" s="11">
        <v>91</v>
      </c>
      <c r="B93" s="12">
        <v>186317</v>
      </c>
      <c r="C93" s="12" t="s">
        <v>168</v>
      </c>
      <c r="D93" s="12" t="s">
        <v>112</v>
      </c>
      <c r="E93" s="11" t="s">
        <v>169</v>
      </c>
      <c r="F93" s="12" t="s">
        <v>131</v>
      </c>
      <c r="G93" s="19" t="s">
        <v>170</v>
      </c>
      <c r="H93" s="3" t="s">
        <v>20</v>
      </c>
      <c r="I93" s="3" t="s">
        <v>21</v>
      </c>
      <c r="J93" s="5">
        <v>55.41</v>
      </c>
      <c r="K93" s="5">
        <v>55</v>
      </c>
      <c r="L93" s="12">
        <v>4</v>
      </c>
      <c r="M93" s="13" t="s">
        <v>18</v>
      </c>
      <c r="N93" s="13"/>
      <c r="O93" s="13" t="s">
        <v>19</v>
      </c>
      <c r="P93" s="2">
        <f>J93+K93+L93</f>
        <v>114.41</v>
      </c>
      <c r="Q93" s="13" t="s">
        <v>172</v>
      </c>
      <c r="R93" s="15" t="s">
        <v>171</v>
      </c>
      <c r="S93" s="15" t="s">
        <v>370</v>
      </c>
    </row>
  </sheetData>
  <autoFilter ref="A2:S93"/>
  <sortState ref="A42:AE46">
    <sortCondition descending="1" ref="AB42:AB46"/>
  </sortState>
  <mergeCells count="1">
    <mergeCell ref="A1:R1"/>
  </mergeCells>
  <conditionalFormatting sqref="F89 F91">
    <cfRule type="cellIs" dxfId="3" priority="6" stopIfTrue="1" operator="lessThan">
      <formula>0</formula>
    </cfRule>
  </conditionalFormatting>
  <conditionalFormatting sqref="F93">
    <cfRule type="cellIs" dxfId="2" priority="5" stopIfTrue="1" operator="lessThan">
      <formula>0</formula>
    </cfRule>
  </conditionalFormatting>
  <conditionalFormatting sqref="F81">
    <cfRule type="cellIs" dxfId="1" priority="4" stopIfTrue="1" operator="lessThan">
      <formula>0</formula>
    </cfRule>
  </conditionalFormatting>
  <conditionalFormatting sqref="F90">
    <cfRule type="cellIs" dxfId="0" priority="1" stopIfTrue="1" operator="lessThan">
      <formula>0</formula>
    </cfRule>
  </conditionalFormatting>
  <dataValidations count="1">
    <dataValidation showInputMessage="1" showErrorMessage="1" sqref="E83"/>
  </dataValidation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17-09-2021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2021-08-30T07:22:05Z</cp:lastPrinted>
  <dcterms:created xsi:type="dcterms:W3CDTF">2021-08-25T04:46:35Z</dcterms:created>
  <dcterms:modified xsi:type="dcterms:W3CDTF">2021-09-22T12:15:27Z</dcterms:modified>
</cp:coreProperties>
</file>